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Work\Maxwell\PDFs\directives\EDD bss Directives\"/>
    </mc:Choice>
  </mc:AlternateContent>
  <xr:revisionPtr revIDLastSave="0" documentId="13_ncr:1_{5643D4EB-6466-4CBA-9A0D-5A60FEA32192}" xr6:coauthVersionLast="47" xr6:coauthVersionMax="47" xr10:uidLastSave="{00000000-0000-0000-0000-000000000000}"/>
  <bookViews>
    <workbookView xWindow="-108" yWindow="-108" windowWidth="23256" windowHeight="12456" firstSheet="2" activeTab="6" xr2:uid="{00000000-000D-0000-FFFF-FFFF00000000}"/>
  </bookViews>
  <sheets>
    <sheet name="Budget Summary" sheetId="4" r:id="rId1"/>
    <sheet name="Budget Detail" sheetId="1" r:id="rId2"/>
    <sheet name="Sched of Personnel" sheetId="2" r:id="rId3"/>
    <sheet name="Spending Plan Wksheet" sheetId="3" r:id="rId4"/>
    <sheet name="Budget Narrative" sheetId="5" r:id="rId5"/>
    <sheet name="Leveraged Resources" sheetId="6" r:id="rId6"/>
    <sheet name="Salary Range Summary" sheetId="7" r:id="rId7"/>
    <sheet name="Inventory" sheetId="8" r:id="rId8"/>
  </sheets>
  <definedNames>
    <definedName name="_xlnm.Print_Area" localSheetId="0">'Budget Summary'!$A$1:$L$33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j6CZWiexQAA+NIyV3HCwcv4XSTXg=="/>
    </ext>
  </extLst>
</workbook>
</file>

<file path=xl/calcChain.xml><?xml version="1.0" encoding="utf-8"?>
<calcChain xmlns="http://schemas.openxmlformats.org/spreadsheetml/2006/main">
  <c r="J6" i="1" l="1"/>
  <c r="F5" i="5" s="1"/>
  <c r="J5" i="1"/>
  <c r="F4" i="5" s="1"/>
  <c r="D6" i="1"/>
  <c r="B4" i="6" s="1"/>
  <c r="D7" i="1"/>
  <c r="B5" i="5" s="1"/>
  <c r="D8" i="1"/>
  <c r="B6" i="5" s="1"/>
  <c r="D5" i="1"/>
  <c r="B5" i="6" s="1"/>
  <c r="D4" i="1"/>
  <c r="C2" i="7" s="1"/>
  <c r="G30" i="2"/>
  <c r="I30" i="2" s="1"/>
  <c r="J30" i="2" s="1"/>
  <c r="N30" i="2" s="1"/>
  <c r="G31" i="2"/>
  <c r="I31" i="2" s="1"/>
  <c r="J31" i="2" s="1"/>
  <c r="N31" i="2" s="1"/>
  <c r="G24" i="2"/>
  <c r="I24" i="2" s="1"/>
  <c r="J24" i="2" s="1"/>
  <c r="N24" i="2" s="1"/>
  <c r="G25" i="2"/>
  <c r="I25" i="2" s="1"/>
  <c r="J25" i="2" s="1"/>
  <c r="N25" i="2" s="1"/>
  <c r="G26" i="2"/>
  <c r="I26" i="2" s="1"/>
  <c r="J26" i="2" s="1"/>
  <c r="N26" i="2" s="1"/>
  <c r="G27" i="2"/>
  <c r="I27" i="2" s="1"/>
  <c r="J27" i="2" s="1"/>
  <c r="N27" i="2" s="1"/>
  <c r="G28" i="2"/>
  <c r="I28" i="2" s="1"/>
  <c r="J28" i="2" s="1"/>
  <c r="N28" i="2" s="1"/>
  <c r="G29" i="2"/>
  <c r="I29" i="2" s="1"/>
  <c r="J29" i="2" s="1"/>
  <c r="N29" i="2" s="1"/>
  <c r="C5" i="8"/>
  <c r="C4" i="8"/>
  <c r="E19" i="6"/>
  <c r="D19" i="6"/>
  <c r="C18" i="6"/>
  <c r="C17" i="6"/>
  <c r="C16" i="6"/>
  <c r="C15" i="6"/>
  <c r="C14" i="6"/>
  <c r="C13" i="6"/>
  <c r="C12" i="6"/>
  <c r="C11" i="6"/>
  <c r="C10" i="6"/>
  <c r="C9" i="6"/>
  <c r="C49" i="5"/>
  <c r="A47" i="5"/>
  <c r="A45" i="5"/>
  <c r="A44" i="5"/>
  <c r="A43" i="5"/>
  <c r="A42" i="5"/>
  <c r="A40" i="5"/>
  <c r="A39" i="5"/>
  <c r="A38" i="5"/>
  <c r="A37" i="5"/>
  <c r="A36" i="5"/>
  <c r="A35" i="5"/>
  <c r="A34" i="5"/>
  <c r="A33" i="5"/>
  <c r="A31" i="5"/>
  <c r="A30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4" i="5"/>
  <c r="A13" i="5"/>
  <c r="B3" i="5"/>
  <c r="G27" i="4"/>
  <c r="K5" i="3"/>
  <c r="C6" i="3"/>
  <c r="C5" i="3"/>
  <c r="F32" i="3"/>
  <c r="E31" i="4" s="1"/>
  <c r="E32" i="3"/>
  <c r="D31" i="4" s="1"/>
  <c r="D32" i="3"/>
  <c r="C31" i="4" s="1"/>
  <c r="L31" i="3"/>
  <c r="L30" i="3"/>
  <c r="L29" i="3"/>
  <c r="L28" i="3"/>
  <c r="L27" i="3"/>
  <c r="L26" i="3"/>
  <c r="L25" i="3"/>
  <c r="L20" i="3"/>
  <c r="K27" i="4" s="1"/>
  <c r="K20" i="3"/>
  <c r="J27" i="4" s="1"/>
  <c r="J20" i="3"/>
  <c r="I27" i="4" s="1"/>
  <c r="I20" i="3"/>
  <c r="H27" i="4" s="1"/>
  <c r="H20" i="3"/>
  <c r="G20" i="3"/>
  <c r="F27" i="4" s="1"/>
  <c r="F20" i="3"/>
  <c r="E27" i="4" s="1"/>
  <c r="E20" i="3"/>
  <c r="D27" i="4" s="1"/>
  <c r="D20" i="3"/>
  <c r="C27" i="4" s="1"/>
  <c r="C8" i="3"/>
  <c r="C7" i="3"/>
  <c r="K6" i="3"/>
  <c r="C4" i="3"/>
  <c r="M49" i="2"/>
  <c r="L49" i="2"/>
  <c r="K49" i="2"/>
  <c r="I49" i="2"/>
  <c r="G19" i="1" s="1"/>
  <c r="H49" i="2"/>
  <c r="F19" i="1" s="1"/>
  <c r="J48" i="2"/>
  <c r="G48" i="2"/>
  <c r="N48" i="2" s="1"/>
  <c r="J47" i="2"/>
  <c r="G47" i="2"/>
  <c r="J46" i="2"/>
  <c r="G46" i="2"/>
  <c r="N46" i="2" s="1"/>
  <c r="J45" i="2"/>
  <c r="G45" i="2"/>
  <c r="N45" i="2" s="1"/>
  <c r="J44" i="2"/>
  <c r="G44" i="2"/>
  <c r="J43" i="2"/>
  <c r="G43" i="2"/>
  <c r="N43" i="2" s="1"/>
  <c r="J42" i="2"/>
  <c r="G42" i="2"/>
  <c r="N42" i="2" s="1"/>
  <c r="M40" i="2"/>
  <c r="L40" i="2"/>
  <c r="K40" i="2"/>
  <c r="H40" i="2"/>
  <c r="G39" i="2"/>
  <c r="I39" i="2" s="1"/>
  <c r="J39" i="2" s="1"/>
  <c r="N39" i="2" s="1"/>
  <c r="G38" i="2"/>
  <c r="I38" i="2" s="1"/>
  <c r="J38" i="2" s="1"/>
  <c r="N38" i="2" s="1"/>
  <c r="G37" i="2"/>
  <c r="I37" i="2" s="1"/>
  <c r="J37" i="2" s="1"/>
  <c r="N37" i="2" s="1"/>
  <c r="G36" i="2"/>
  <c r="I36" i="2" s="1"/>
  <c r="J36" i="2" s="1"/>
  <c r="N36" i="2" s="1"/>
  <c r="G35" i="2"/>
  <c r="I35" i="2" s="1"/>
  <c r="J35" i="2" s="1"/>
  <c r="N35" i="2" s="1"/>
  <c r="G34" i="2"/>
  <c r="I34" i="2" s="1"/>
  <c r="J34" i="2" s="1"/>
  <c r="N34" i="2" s="1"/>
  <c r="G33" i="2"/>
  <c r="I33" i="2" s="1"/>
  <c r="J33" i="2" s="1"/>
  <c r="N33" i="2" s="1"/>
  <c r="G32" i="2"/>
  <c r="I32" i="2" s="1"/>
  <c r="J32" i="2" s="1"/>
  <c r="N32" i="2" s="1"/>
  <c r="G23" i="2"/>
  <c r="I23" i="2" s="1"/>
  <c r="J23" i="2" s="1"/>
  <c r="N23" i="2" s="1"/>
  <c r="G22" i="2"/>
  <c r="I22" i="2" s="1"/>
  <c r="J22" i="2" s="1"/>
  <c r="N22" i="2" s="1"/>
  <c r="G21" i="2"/>
  <c r="I21" i="2" s="1"/>
  <c r="J21" i="2" s="1"/>
  <c r="N21" i="2" s="1"/>
  <c r="G20" i="2"/>
  <c r="I20" i="2" s="1"/>
  <c r="J20" i="2" s="1"/>
  <c r="N20" i="2" s="1"/>
  <c r="G19" i="2"/>
  <c r="C8" i="2"/>
  <c r="C7" i="2"/>
  <c r="L6" i="2"/>
  <c r="C6" i="2"/>
  <c r="L5" i="2"/>
  <c r="C5" i="2"/>
  <c r="C4" i="2"/>
  <c r="J61" i="1"/>
  <c r="I21" i="4" s="1"/>
  <c r="I61" i="1"/>
  <c r="H21" i="4" s="1"/>
  <c r="H61" i="1"/>
  <c r="G21" i="4" s="1"/>
  <c r="G61" i="1"/>
  <c r="F21" i="4" s="1"/>
  <c r="F61" i="1"/>
  <c r="E21" i="4" s="1"/>
  <c r="K60" i="1"/>
  <c r="K61" i="1" s="1"/>
  <c r="J21" i="4" s="1"/>
  <c r="E60" i="1"/>
  <c r="E61" i="1" s="1"/>
  <c r="D21" i="4" s="1"/>
  <c r="J58" i="1"/>
  <c r="I20" i="4" s="1"/>
  <c r="I58" i="1"/>
  <c r="H20" i="4" s="1"/>
  <c r="H58" i="1"/>
  <c r="G20" i="4" s="1"/>
  <c r="G58" i="1"/>
  <c r="F20" i="4" s="1"/>
  <c r="F58" i="1"/>
  <c r="E20" i="4" s="1"/>
  <c r="E57" i="1"/>
  <c r="J55" i="1"/>
  <c r="I19" i="4" s="1"/>
  <c r="I55" i="1"/>
  <c r="H19" i="4" s="1"/>
  <c r="H55" i="1"/>
  <c r="G19" i="4" s="1"/>
  <c r="G55" i="1"/>
  <c r="F19" i="4" s="1"/>
  <c r="F55" i="1"/>
  <c r="E19" i="4" s="1"/>
  <c r="E54" i="1"/>
  <c r="E45" i="5" s="1"/>
  <c r="E53" i="1"/>
  <c r="E44" i="5" s="1"/>
  <c r="E52" i="1"/>
  <c r="E43" i="5" s="1"/>
  <c r="E51" i="1"/>
  <c r="E42" i="5" s="1"/>
  <c r="J49" i="1"/>
  <c r="I18" i="4" s="1"/>
  <c r="I49" i="1"/>
  <c r="H18" i="4" s="1"/>
  <c r="H49" i="1"/>
  <c r="G18" i="4" s="1"/>
  <c r="G49" i="1"/>
  <c r="F18" i="4" s="1"/>
  <c r="F49" i="1"/>
  <c r="E18" i="4" s="1"/>
  <c r="E48" i="1"/>
  <c r="E47" i="1"/>
  <c r="E39" i="5" s="1"/>
  <c r="E46" i="1"/>
  <c r="E45" i="1"/>
  <c r="E44" i="1"/>
  <c r="E36" i="5" s="1"/>
  <c r="E43" i="1"/>
  <c r="E42" i="1"/>
  <c r="E41" i="1"/>
  <c r="E33" i="5" s="1"/>
  <c r="J39" i="1"/>
  <c r="I17" i="4" s="1"/>
  <c r="I39" i="1"/>
  <c r="H17" i="4" s="1"/>
  <c r="H39" i="1"/>
  <c r="G17" i="4" s="1"/>
  <c r="G39" i="1"/>
  <c r="F17" i="4" s="1"/>
  <c r="F39" i="1"/>
  <c r="E17" i="4" s="1"/>
  <c r="E38" i="1"/>
  <c r="E31" i="5" s="1"/>
  <c r="E37" i="1"/>
  <c r="E30" i="5" s="1"/>
  <c r="J35" i="1"/>
  <c r="I16" i="4" s="1"/>
  <c r="I35" i="1"/>
  <c r="H16" i="4" s="1"/>
  <c r="H35" i="1"/>
  <c r="G16" i="4" s="1"/>
  <c r="G35" i="1"/>
  <c r="F16" i="4" s="1"/>
  <c r="F35" i="1"/>
  <c r="E16" i="4" s="1"/>
  <c r="E34" i="1"/>
  <c r="E33" i="1"/>
  <c r="E32" i="1"/>
  <c r="E26" i="5" s="1"/>
  <c r="E31" i="1"/>
  <c r="E30" i="1"/>
  <c r="E29" i="1"/>
  <c r="E23" i="5" s="1"/>
  <c r="E28" i="1"/>
  <c r="E27" i="1"/>
  <c r="E26" i="1"/>
  <c r="E20" i="5" s="1"/>
  <c r="E25" i="1"/>
  <c r="E24" i="1"/>
  <c r="E23" i="1"/>
  <c r="E17" i="5" s="1"/>
  <c r="E22" i="1"/>
  <c r="J20" i="1"/>
  <c r="I20" i="1"/>
  <c r="H20" i="1"/>
  <c r="M50" i="2" l="1"/>
  <c r="D17" i="5"/>
  <c r="D20" i="5"/>
  <c r="D13" i="5"/>
  <c r="D23" i="5"/>
  <c r="D26" i="5"/>
  <c r="H62" i="1"/>
  <c r="K23" i="1"/>
  <c r="B2" i="5"/>
  <c r="B3" i="6"/>
  <c r="K50" i="2"/>
  <c r="K51" i="1"/>
  <c r="L50" i="2"/>
  <c r="D21" i="3"/>
  <c r="E21" i="3" s="1"/>
  <c r="F21" i="3" s="1"/>
  <c r="G21" i="3" s="1"/>
  <c r="H21" i="3" s="1"/>
  <c r="I21" i="3" s="1"/>
  <c r="J21" i="3" s="1"/>
  <c r="K21" i="3" s="1"/>
  <c r="L21" i="3" s="1"/>
  <c r="D33" i="3" s="1"/>
  <c r="E33" i="3" s="1"/>
  <c r="F33" i="3" s="1"/>
  <c r="L32" i="3"/>
  <c r="C19" i="6"/>
  <c r="J49" i="2"/>
  <c r="K32" i="1"/>
  <c r="E19" i="1"/>
  <c r="E14" i="5" s="1"/>
  <c r="H14" i="5" s="1"/>
  <c r="H50" i="2"/>
  <c r="K47" i="1"/>
  <c r="B4" i="5"/>
  <c r="D14" i="5"/>
  <c r="D18" i="5"/>
  <c r="D21" i="5"/>
  <c r="D24" i="5"/>
  <c r="D27" i="5"/>
  <c r="D30" i="5"/>
  <c r="D35" i="5"/>
  <c r="D38" i="5"/>
  <c r="D44" i="5"/>
  <c r="E35" i="1"/>
  <c r="D16" i="4" s="1"/>
  <c r="K26" i="1"/>
  <c r="C3" i="7"/>
  <c r="K44" i="1"/>
  <c r="K54" i="1"/>
  <c r="D16" i="5"/>
  <c r="D19" i="5"/>
  <c r="D22" i="5"/>
  <c r="D25" i="5"/>
  <c r="D28" i="5"/>
  <c r="D31" i="5"/>
  <c r="D33" i="5"/>
  <c r="D36" i="5"/>
  <c r="D39" i="5"/>
  <c r="D42" i="5"/>
  <c r="D45" i="5"/>
  <c r="C3" i="8"/>
  <c r="D34" i="5"/>
  <c r="D37" i="5"/>
  <c r="D40" i="5"/>
  <c r="D43" i="5"/>
  <c r="D47" i="5"/>
  <c r="D49" i="5" s="1"/>
  <c r="K41" i="1"/>
  <c r="K29" i="1"/>
  <c r="K52" i="1"/>
  <c r="K37" i="1"/>
  <c r="F18" i="1"/>
  <c r="F20" i="1" s="1"/>
  <c r="F62" i="1" s="1"/>
  <c r="G40" i="2"/>
  <c r="F48" i="2" s="1"/>
  <c r="I19" i="2"/>
  <c r="I40" i="2" s="1"/>
  <c r="E22" i="5"/>
  <c r="K28" i="1"/>
  <c r="H36" i="5"/>
  <c r="G36" i="5"/>
  <c r="E40" i="5"/>
  <c r="K48" i="1"/>
  <c r="H45" i="5"/>
  <c r="G45" i="5"/>
  <c r="E18" i="5"/>
  <c r="K24" i="1"/>
  <c r="H23" i="5"/>
  <c r="G23" i="5"/>
  <c r="E27" i="5"/>
  <c r="K33" i="1"/>
  <c r="H42" i="5"/>
  <c r="G42" i="5"/>
  <c r="E47" i="5"/>
  <c r="E58" i="1"/>
  <c r="D20" i="4" s="1"/>
  <c r="K57" i="1"/>
  <c r="K58" i="1" s="1"/>
  <c r="J20" i="4" s="1"/>
  <c r="E28" i="5"/>
  <c r="K34" i="1"/>
  <c r="H30" i="5"/>
  <c r="G30" i="5"/>
  <c r="H33" i="5"/>
  <c r="G33" i="5"/>
  <c r="N44" i="2"/>
  <c r="E37" i="5"/>
  <c r="K45" i="1"/>
  <c r="J62" i="1"/>
  <c r="I15" i="4"/>
  <c r="I22" i="4" s="1"/>
  <c r="H20" i="5"/>
  <c r="G20" i="5"/>
  <c r="E24" i="5"/>
  <c r="K30" i="1"/>
  <c r="E38" i="5"/>
  <c r="K46" i="1"/>
  <c r="H43" i="5"/>
  <c r="G43" i="5"/>
  <c r="E19" i="5"/>
  <c r="K25" i="1"/>
  <c r="E25" i="5"/>
  <c r="K31" i="1"/>
  <c r="E34" i="5"/>
  <c r="K42" i="1"/>
  <c r="N47" i="2"/>
  <c r="I62" i="1"/>
  <c r="H15" i="4"/>
  <c r="H22" i="4" s="1"/>
  <c r="E16" i="5"/>
  <c r="K22" i="1"/>
  <c r="H31" i="5"/>
  <c r="G31" i="5"/>
  <c r="H39" i="5"/>
  <c r="G39" i="5"/>
  <c r="H17" i="5"/>
  <c r="G17" i="5"/>
  <c r="E21" i="5"/>
  <c r="K27" i="1"/>
  <c r="H26" i="5"/>
  <c r="G26" i="5"/>
  <c r="E35" i="5"/>
  <c r="K43" i="1"/>
  <c r="H44" i="5"/>
  <c r="G44" i="5"/>
  <c r="K31" i="4"/>
  <c r="C28" i="4"/>
  <c r="E39" i="1"/>
  <c r="D17" i="4" s="1"/>
  <c r="G15" i="4"/>
  <c r="G22" i="4" s="1"/>
  <c r="K38" i="1"/>
  <c r="E49" i="1"/>
  <c r="D18" i="4" s="1"/>
  <c r="K53" i="1"/>
  <c r="G49" i="2"/>
  <c r="E55" i="1"/>
  <c r="D19" i="4" s="1"/>
  <c r="K39" i="1" l="1"/>
  <c r="J17" i="4" s="1"/>
  <c r="G14" i="5"/>
  <c r="N49" i="2"/>
  <c r="K55" i="1"/>
  <c r="J19" i="4" s="1"/>
  <c r="E15" i="4"/>
  <c r="E22" i="4" s="1"/>
  <c r="K19" i="1"/>
  <c r="K49" i="1"/>
  <c r="J18" i="4" s="1"/>
  <c r="F43" i="2"/>
  <c r="F46" i="2"/>
  <c r="F42" i="2"/>
  <c r="G50" i="2"/>
  <c r="F47" i="2"/>
  <c r="F49" i="2"/>
  <c r="F45" i="2"/>
  <c r="J19" i="2"/>
  <c r="N19" i="2" s="1"/>
  <c r="N40" i="2" s="1"/>
  <c r="N50" i="2" s="1"/>
  <c r="F44" i="2"/>
  <c r="D28" i="4"/>
  <c r="E28" i="4" s="1"/>
  <c r="F28" i="4" s="1"/>
  <c r="G28" i="4" s="1"/>
  <c r="H28" i="4" s="1"/>
  <c r="I28" i="4" s="1"/>
  <c r="J28" i="4" s="1"/>
  <c r="K28" i="4" s="1"/>
  <c r="C32" i="4" s="1"/>
  <c r="D32" i="4" s="1"/>
  <c r="E32" i="4" s="1"/>
  <c r="H21" i="5"/>
  <c r="G21" i="5"/>
  <c r="H47" i="5"/>
  <c r="G47" i="5"/>
  <c r="H19" i="5"/>
  <c r="G19" i="5"/>
  <c r="H24" i="5"/>
  <c r="G24" i="5"/>
  <c r="H35" i="5"/>
  <c r="G35" i="5"/>
  <c r="H37" i="5"/>
  <c r="G37" i="5"/>
  <c r="H18" i="5"/>
  <c r="G18" i="5"/>
  <c r="H34" i="5"/>
  <c r="G34" i="5"/>
  <c r="H28" i="5"/>
  <c r="G28" i="5"/>
  <c r="H40" i="5"/>
  <c r="G40" i="5"/>
  <c r="H22" i="5"/>
  <c r="G22" i="5"/>
  <c r="K35" i="1"/>
  <c r="J16" i="4" s="1"/>
  <c r="H27" i="5"/>
  <c r="G27" i="5"/>
  <c r="H16" i="5"/>
  <c r="G16" i="5"/>
  <c r="H25" i="5"/>
  <c r="G25" i="5"/>
  <c r="H38" i="5"/>
  <c r="G38" i="5"/>
  <c r="J40" i="2"/>
  <c r="J50" i="2" s="1"/>
  <c r="I50" i="2"/>
  <c r="G18" i="1"/>
  <c r="G20" i="1" l="1"/>
  <c r="E18" i="1"/>
  <c r="K32" i="4"/>
  <c r="E13" i="5" l="1"/>
  <c r="E20" i="1"/>
  <c r="K18" i="1"/>
  <c r="K20" i="1" s="1"/>
  <c r="G62" i="1"/>
  <c r="F15" i="4"/>
  <c r="F22" i="4" s="1"/>
  <c r="J15" i="4" l="1"/>
  <c r="J22" i="4" s="1"/>
  <c r="K62" i="1"/>
  <c r="D15" i="4"/>
  <c r="D22" i="4" s="1"/>
  <c r="E62" i="1"/>
  <c r="H13" i="5"/>
  <c r="G13" i="5"/>
  <c r="G49" i="5" s="1"/>
  <c r="E49" i="5"/>
  <c r="H49" i="5" s="1"/>
  <c r="F45" i="5" l="1"/>
  <c r="F43" i="5"/>
  <c r="F39" i="5"/>
  <c r="F33" i="5"/>
  <c r="F30" i="5"/>
  <c r="F26" i="5"/>
  <c r="F20" i="5"/>
  <c r="F44" i="5"/>
  <c r="F42" i="5"/>
  <c r="F36" i="5"/>
  <c r="F31" i="5"/>
  <c r="F23" i="5"/>
  <c r="F17" i="5"/>
  <c r="F34" i="5"/>
  <c r="F40" i="5"/>
  <c r="F18" i="5"/>
  <c r="F35" i="5"/>
  <c r="F38" i="5"/>
  <c r="F47" i="5"/>
  <c r="F49" i="5" s="1"/>
  <c r="F22" i="5"/>
  <c r="F37" i="5"/>
  <c r="F24" i="5"/>
  <c r="F28" i="5"/>
  <c r="F19" i="5"/>
  <c r="F16" i="5"/>
  <c r="F25" i="5"/>
  <c r="F14" i="5"/>
  <c r="F21" i="5"/>
  <c r="F27" i="5"/>
  <c r="F63" i="1"/>
  <c r="E63" i="1" s="1"/>
  <c r="F13" i="5"/>
  <c r="G63" i="1"/>
</calcChain>
</file>

<file path=xl/sharedStrings.xml><?xml version="1.0" encoding="utf-8"?>
<sst xmlns="http://schemas.openxmlformats.org/spreadsheetml/2006/main" count="321" uniqueCount="201">
  <si>
    <t>Economic and Workforce Development Department, City of Los Angeles</t>
  </si>
  <si>
    <t>Subrecipient:</t>
  </si>
  <si>
    <t>Contract No.:</t>
  </si>
  <si>
    <t>Amendment No.:</t>
  </si>
  <si>
    <t>Program:</t>
  </si>
  <si>
    <t>Contract Period:</t>
  </si>
  <si>
    <t>Funding Stream:</t>
  </si>
  <si>
    <t>Contract Amount:</t>
  </si>
  <si>
    <t>ESTIMATED  COSTS  - BY  LINE  ITEM</t>
  </si>
  <si>
    <t>City of LA Share</t>
  </si>
  <si>
    <t>Grand</t>
  </si>
  <si>
    <t xml:space="preserve">Breakdown  </t>
  </si>
  <si>
    <t>Non-Federal</t>
  </si>
  <si>
    <t>Total</t>
  </si>
  <si>
    <t>Program</t>
  </si>
  <si>
    <t>Matching</t>
  </si>
  <si>
    <t>Leveraged</t>
  </si>
  <si>
    <t>Estimated</t>
  </si>
  <si>
    <t>Cost Category / Line Item</t>
  </si>
  <si>
    <t>Total Budget</t>
  </si>
  <si>
    <t>Admin</t>
  </si>
  <si>
    <t>Income</t>
  </si>
  <si>
    <t>Share</t>
  </si>
  <si>
    <t>Resource</t>
  </si>
  <si>
    <t>Costs</t>
  </si>
  <si>
    <t>(A)</t>
  </si>
  <si>
    <t>(B )</t>
  </si>
  <si>
    <t>(C)</t>
  </si>
  <si>
    <t>(D)</t>
  </si>
  <si>
    <t>(E)</t>
  </si>
  <si>
    <t>(F)</t>
  </si>
  <si>
    <t>(G)</t>
  </si>
  <si>
    <t>(B + C)</t>
  </si>
  <si>
    <t>(A + D + F)</t>
  </si>
  <si>
    <t>#1000 - PERSONNEL COSTS:</t>
  </si>
  <si>
    <t>SALARIES</t>
  </si>
  <si>
    <t>FRINGE BENEFITS</t>
  </si>
  <si>
    <t>SUBTOTAL:   #1000 - PERSONNEL COSTS</t>
  </si>
  <si>
    <t>#2000 - OTHER COSTS:</t>
  </si>
  <si>
    <t>SUBTOTAL:   #2000 - OTHER COSTS</t>
  </si>
  <si>
    <t>#2100 - PARTICIPANT-RELATED COSTS:</t>
  </si>
  <si>
    <t>SUBTOTAL:   #2100 - PARTICIPANT-RELATED COSTS</t>
  </si>
  <si>
    <t>#2200 - SUBCONTRACTOR COSTS:</t>
  </si>
  <si>
    <t>SUBTOTAL:   #2200 - SUBCONTRACTOR COSTS</t>
  </si>
  <si>
    <t>#3000 - FURNITURE &amp; EQUIPMENT COSTS:</t>
  </si>
  <si>
    <t>SUBTOTAL:   #3000 - FURNITURE &amp; EQUIPMENT COSTS</t>
  </si>
  <si>
    <t>#4000 - INDIRECT COSTS:</t>
  </si>
  <si>
    <t>SUBTOTAL:   #4000 - INDIRECT COSTS</t>
  </si>
  <si>
    <t>#5000 - CAPITAL COSTS:</t>
  </si>
  <si>
    <t>SUBTOTAL:   #5000 - CAPITAL COSTS:</t>
  </si>
  <si>
    <t>T O T A L</t>
  </si>
  <si>
    <t>Percentage to Total  (City Share)</t>
  </si>
  <si>
    <t>BUDGET - STANDARD, Budget Detail  (Rev. July 2018), City of Los Angeles, Economic and Workforce Development Department</t>
  </si>
  <si>
    <t>SCHEDULE  OF  PERSONNEL   COSTS</t>
  </si>
  <si>
    <t>Economic and Workforce Development Department,  City of Los Angeles</t>
  </si>
  <si>
    <t xml:space="preserve">Breakdown </t>
  </si>
  <si>
    <t>Job Title</t>
  </si>
  <si>
    <t>Employee Name</t>
  </si>
  <si>
    <t>Month</t>
  </si>
  <si>
    <t>% of</t>
  </si>
  <si>
    <t># of</t>
  </si>
  <si>
    <t>(One Line per Employee)</t>
  </si>
  <si>
    <t>Salary</t>
  </si>
  <si>
    <t>Time</t>
  </si>
  <si>
    <t>Months</t>
  </si>
  <si>
    <t>Prgm + Admin</t>
  </si>
  <si>
    <t xml:space="preserve">          (A)</t>
  </si>
  <si>
    <t>(B)</t>
  </si>
  <si>
    <t>(C )</t>
  </si>
  <si>
    <t>(H)</t>
  </si>
  <si>
    <t>(I)</t>
  </si>
  <si>
    <t>(J)</t>
  </si>
  <si>
    <t>(K)</t>
  </si>
  <si>
    <t>(L)</t>
  </si>
  <si>
    <t>(M)</t>
  </si>
  <si>
    <t>(C x D x E)</t>
  </si>
  <si>
    <t>(G + H)</t>
  </si>
  <si>
    <t>(I + J + K + L)</t>
  </si>
  <si>
    <t>A.     SALARIES:</t>
  </si>
  <si>
    <t>SUBTOTAL:    SALARIES</t>
  </si>
  <si>
    <t>B.     FRINGE BENEFITS:</t>
  </si>
  <si>
    <t>% to Total Salaries</t>
  </si>
  <si>
    <t>FICA</t>
  </si>
  <si>
    <t>HEALTH</t>
  </si>
  <si>
    <t>SUI</t>
  </si>
  <si>
    <t>WORKERS' COMPENSATION</t>
  </si>
  <si>
    <t>RETIREMENT</t>
  </si>
  <si>
    <t>OTHERS</t>
  </si>
  <si>
    <t>SUBTOTAL:    FRINGE BENEFITS</t>
  </si>
  <si>
    <t>TOTAL  PERSONNEL  COSTS</t>
  </si>
  <si>
    <t>BUDGET - STANDARD, Schedule of Personnel (Rev. July 2018), City of Los Angeles, Economic and Workforce Development Department</t>
  </si>
  <si>
    <t>SPENDING  PLAN  WORKSHEET</t>
  </si>
  <si>
    <t>Cost Classification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</si>
  <si>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</si>
  <si>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</si>
  <si>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</si>
  <si>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</si>
  <si>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</si>
  <si>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</si>
  <si>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</si>
  <si>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</si>
  <si>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</si>
  <si>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No.</t>
  </si>
  <si>
    <t>Name</t>
  </si>
  <si>
    <t>PERSONNEL COSTS</t>
  </si>
  <si>
    <t>OTHER COSTS</t>
  </si>
  <si>
    <t>PARTICIPANT-RELATED COSTS</t>
  </si>
  <si>
    <t>SUBCONTRACTOR(S) COSTS</t>
  </si>
  <si>
    <t>FURNITURE &amp; EQUIPMENT COSTS</t>
  </si>
  <si>
    <t>INDIRECT COSTS</t>
  </si>
  <si>
    <t>CAPITAL COSTS</t>
  </si>
  <si>
    <t>TOTAL PLAN FOR THE MONTH</t>
  </si>
  <si>
    <t>TOTAL - CUMULATIVE</t>
  </si>
  <si>
    <t>Month 10</t>
  </si>
  <si>
    <t>Month 11</t>
  </si>
  <si>
    <t>Month 12</t>
  </si>
  <si>
    <t>BUDGET - STANDARD,  Spending Plan Worksheet (Rev. July 2018), City of Los Angeles, Economic and Workforce Development Department</t>
  </si>
  <si>
    <t>B U D G E T    S U M M A R Y</t>
  </si>
  <si>
    <t>Contact Name:</t>
  </si>
  <si>
    <t>Telephone No.:</t>
  </si>
  <si>
    <t>Fax No.:</t>
  </si>
  <si>
    <t>E-mail Address:</t>
  </si>
  <si>
    <t>Schedule  of  Costs</t>
  </si>
  <si>
    <t>CITY  SHARE</t>
  </si>
  <si>
    <t>Budget</t>
  </si>
  <si>
    <t>Expenditure Breakdown</t>
  </si>
  <si>
    <t>Resources</t>
  </si>
  <si>
    <t>FURNITURE &amp; EQUIPMENT</t>
  </si>
  <si>
    <t xml:space="preserve">          T O T A L    C O S T S</t>
  </si>
  <si>
    <t>Spending  Plan</t>
  </si>
  <si>
    <t>PLAN FOR THE MONTH</t>
  </si>
  <si>
    <t>TOTAL</t>
  </si>
  <si>
    <t>BUDGET - STANDARD, Budget Summary  (Rev. July 2018), City of Los Angeles, Economic and Workforce Development Department</t>
  </si>
  <si>
    <t xml:space="preserve">BUDGET NARRATIVE </t>
  </si>
  <si>
    <t>A</t>
  </si>
  <si>
    <t>B</t>
  </si>
  <si>
    <t>C</t>
  </si>
  <si>
    <t>D</t>
  </si>
  <si>
    <t>E</t>
  </si>
  <si>
    <t>F</t>
  </si>
  <si>
    <t>G</t>
  </si>
  <si>
    <t>H</t>
  </si>
  <si>
    <t>LINE ITEM</t>
  </si>
  <si>
    <t>Variance Between Years (E-C)</t>
  </si>
  <si>
    <t>% of Change</t>
  </si>
  <si>
    <t>NARRATIVE EXPLANATION OF PROPOSED FUNDING</t>
  </si>
  <si>
    <t>Budgeted Amount</t>
  </si>
  <si>
    <t>% of Total Budget</t>
  </si>
  <si>
    <t>#1000 - PERSONNEL COSTS</t>
  </si>
  <si>
    <t>#2000- OTHER COSTS:</t>
  </si>
  <si>
    <t>#2100 - PARTICIPANT RELATED COSTS</t>
  </si>
  <si>
    <t>#2200 - SUBCONTRACTOR COSTS</t>
  </si>
  <si>
    <t>#3000 - FURN. &amp; EQUIPMENT COSTS</t>
  </si>
  <si>
    <t>#4000 - INDIRECT COSTS</t>
  </si>
  <si>
    <t>#5000 - CAPITAL COSTS</t>
  </si>
  <si>
    <t>Summary of Leveraged Resources</t>
  </si>
  <si>
    <t>Subrecipient Name</t>
  </si>
  <si>
    <t>Program Name</t>
  </si>
  <si>
    <t>Contract #</t>
  </si>
  <si>
    <t>Leveraged Resources Detail</t>
  </si>
  <si>
    <t>Contribution</t>
  </si>
  <si>
    <t>Leveraged Expense</t>
  </si>
  <si>
    <t>Amount</t>
  </si>
  <si>
    <t>Cash</t>
  </si>
  <si>
    <t>In-Kind</t>
  </si>
  <si>
    <t xml:space="preserve"> </t>
  </si>
  <si>
    <t>Comments</t>
  </si>
  <si>
    <t>Certification</t>
  </si>
  <si>
    <t>I certify that all the information above are true and correct to the best of my knowledge.</t>
  </si>
  <si>
    <t>Title</t>
  </si>
  <si>
    <t>Phone Number</t>
  </si>
  <si>
    <t>(sign)</t>
  </si>
  <si>
    <t>Contact Name</t>
  </si>
  <si>
    <t>Contact Title</t>
  </si>
  <si>
    <t xml:space="preserve">Salary Range Summary </t>
  </si>
  <si>
    <t>Position Title</t>
  </si>
  <si>
    <t>Minimum Salary</t>
  </si>
  <si>
    <t xml:space="preserve">Maximum Salary </t>
  </si>
  <si>
    <t>Salary Range Board Approval Date:</t>
  </si>
  <si>
    <t>Form #7 Salary Range Summary</t>
  </si>
  <si>
    <t>Equipment Inventory</t>
  </si>
  <si>
    <t>Name of Subrecipient/Center:</t>
  </si>
  <si>
    <t>CBDG Contract Number:</t>
  </si>
  <si>
    <t>Report Contact Person:</t>
  </si>
  <si>
    <t>1.
 INVENTORY
TAG NO.</t>
  </si>
  <si>
    <t>2. 
EQUIPMENT
 DESCRIPTION</t>
  </si>
  <si>
    <t>3. 
SERIAL
NUMBER</t>
  </si>
  <si>
    <t>4. 
DATE OF
ACQUIS.</t>
  </si>
  <si>
    <t>5.
 TOTAL
COST</t>
  </si>
  <si>
    <t>6. 
CDBG 
PERCENT</t>
  </si>
  <si>
    <t>7. 
DATE OF
DISPOSITION</t>
  </si>
  <si>
    <t>8. 
ADDRESS/
LOCATION</t>
  </si>
  <si>
    <t>9. 
STAFF/
USER</t>
  </si>
  <si>
    <t>10. 
CONDITION:</t>
  </si>
  <si>
    <t xml:space="preserve"> BUDGET DETAIL</t>
  </si>
  <si>
    <t>For Column 14, Equipment Furniture Conditions Codes:  G: Good; O: Obsolete; D: Damage/Breakdown; L: Lost; S: Stolen</t>
  </si>
  <si>
    <t>CDBG</t>
  </si>
  <si>
    <t>0</t>
  </si>
  <si>
    <t>7/1/2024-6/30/2025</t>
  </si>
  <si>
    <t>2023-24 Final Approved Budget</t>
  </si>
  <si>
    <t>2024-25 Proposed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</si>
</sst>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  <numFmt numFmtId="167" formatCode="mm/dd/yy"/>
    <numFmt numFmtId="168" formatCode="0.00_);\(0.00\)"/>
  </numFmts>
  <fonts count="35" x14ac:knownFonts="1">
    <font>
      <sz val="10"/>
      <color rgb="FF000000"/>
      <name val="Calibri"/>
      <scheme val="minor"/>
    </font>
    <font>
      <sz val="18"/>
      <color rgb="FFFFFFFF"/>
      <name val="Arial Black"/>
    </font>
    <font>
      <sz val="10"/>
      <name val="Calibri"/>
    </font>
    <font>
      <sz val="10"/>
      <color theme="1"/>
      <name val="Arial"/>
    </font>
    <font>
      <sz val="12"/>
      <color rgb="FFFFFFFF"/>
      <name val="Arial Black"/>
    </font>
    <font>
      <sz val="14"/>
      <color theme="1"/>
      <name val="Arial Black"/>
    </font>
    <font>
      <sz val="12"/>
      <color theme="1"/>
      <name val="Arial Black"/>
    </font>
    <font>
      <b/>
      <sz val="12"/>
      <color theme="1"/>
      <name val="Arial Black"/>
    </font>
    <font>
      <sz val="11"/>
      <color theme="1"/>
      <name val="Arial Black"/>
    </font>
    <font>
      <b/>
      <sz val="11"/>
      <color theme="1"/>
      <name val="Arial"/>
    </font>
    <font>
      <sz val="11"/>
      <color theme="1"/>
      <name val="Arial"/>
    </font>
    <font>
      <sz val="11"/>
      <color rgb="FF000000"/>
      <name val="Arial Black"/>
    </font>
    <font>
      <b/>
      <sz val="11"/>
      <color theme="1"/>
      <name val="Arial Black"/>
    </font>
    <font>
      <b/>
      <i/>
      <sz val="12"/>
      <color theme="1"/>
      <name val="Arial"/>
    </font>
    <font>
      <sz val="11"/>
      <color rgb="FFFFFFFF"/>
      <name val="Arial Black"/>
    </font>
    <font>
      <sz val="12"/>
      <color theme="1"/>
      <name val="Arial"/>
    </font>
    <font>
      <b/>
      <sz val="12"/>
      <color theme="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12"/>
      <color rgb="FFFFFFCC"/>
      <name val="Arial"/>
    </font>
    <font>
      <u/>
      <sz val="10"/>
      <color rgb="FFFFFFCC"/>
      <name val="Arial"/>
    </font>
    <font>
      <sz val="14"/>
      <color rgb="FFFFFFFF"/>
      <name val="Arial Black"/>
    </font>
    <font>
      <b/>
      <sz val="12"/>
      <color theme="1"/>
      <name val="Arial"/>
    </font>
    <font>
      <sz val="18"/>
      <color theme="0"/>
      <name val="Arial Black"/>
    </font>
    <font>
      <sz val="14"/>
      <color theme="1"/>
      <name val="Arial"/>
    </font>
    <font>
      <b/>
      <sz val="14"/>
      <color rgb="FFFFFFFF"/>
      <name val="Arial"/>
    </font>
    <font>
      <sz val="9"/>
      <color theme="1"/>
      <name val="Arial"/>
    </font>
    <font>
      <b/>
      <sz val="14"/>
      <color theme="1"/>
      <name val="Arial"/>
    </font>
    <font>
      <b/>
      <sz val="8"/>
      <color theme="1"/>
      <name val="Arial"/>
    </font>
    <font>
      <b/>
      <sz val="8"/>
      <color rgb="FFFFFFFF"/>
      <name val="Arial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Calibri"/>
      <family val="2"/>
    </font>
    <font>
      <b/>
      <sz val="12"/>
      <name val="Arial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rgb="FFD8D8D8"/>
      </patternFill>
    </fill>
    <fill>
      <patternFill patternType="solid">
        <fgColor theme="1"/>
        <bgColor indexed="64"/>
      </patternFill>
    </fill>
  </fills>
  <borders count="6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9">
    <xf numFmtId="0" fontId="0" fillId="0" borderId="0" xfId="0"/>
    <xf numFmtId="0" fontId="3" fillId="0" borderId="0" xfId="0" applyFont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2" xfId="0" applyFont="1" applyBorder="1"/>
    <xf numFmtId="49" fontId="8" fillId="0" borderId="0" xfId="0" applyNumberFormat="1" applyFont="1" applyAlignment="1">
      <alignment horizontal="left"/>
    </xf>
    <xf numFmtId="0" fontId="3" fillId="0" borderId="14" xfId="0" applyFont="1" applyBorder="1"/>
    <xf numFmtId="0" fontId="3" fillId="0" borderId="16" xfId="0" applyFont="1" applyBorder="1"/>
    <xf numFmtId="49" fontId="9" fillId="4" borderId="17" xfId="0" applyNumberFormat="1" applyFont="1" applyFill="1" applyBorder="1" applyAlignment="1">
      <alignment horizontal="center"/>
    </xf>
    <xf numFmtId="49" fontId="9" fillId="4" borderId="18" xfId="0" applyNumberFormat="1" applyFont="1" applyFill="1" applyBorder="1" applyAlignment="1">
      <alignment horizontal="center"/>
    </xf>
    <xf numFmtId="49" fontId="9" fillId="4" borderId="19" xfId="0" applyNumberFormat="1" applyFont="1" applyFill="1" applyBorder="1" applyAlignment="1">
      <alignment horizontal="center"/>
    </xf>
    <xf numFmtId="49" fontId="9" fillId="4" borderId="23" xfId="0" applyNumberFormat="1" applyFont="1" applyFill="1" applyBorder="1" applyAlignment="1">
      <alignment horizontal="center"/>
    </xf>
    <xf numFmtId="49" fontId="9" fillId="4" borderId="11" xfId="0" applyNumberFormat="1" applyFont="1" applyFill="1" applyBorder="1" applyAlignment="1">
      <alignment horizontal="center"/>
    </xf>
    <xf numFmtId="49" fontId="9" fillId="4" borderId="24" xfId="0" applyNumberFormat="1" applyFont="1" applyFill="1" applyBorder="1" applyAlignment="1">
      <alignment horizontal="center"/>
    </xf>
    <xf numFmtId="49" fontId="9" fillId="4" borderId="25" xfId="0" applyNumberFormat="1" applyFont="1" applyFill="1" applyBorder="1" applyAlignment="1">
      <alignment horizontal="center"/>
    </xf>
    <xf numFmtId="49" fontId="9" fillId="4" borderId="27" xfId="0" applyNumberFormat="1" applyFont="1" applyFill="1" applyBorder="1" applyAlignment="1">
      <alignment horizontal="center"/>
    </xf>
    <xf numFmtId="0" fontId="10" fillId="4" borderId="11" xfId="0" applyFont="1" applyFill="1" applyBorder="1"/>
    <xf numFmtId="0" fontId="9" fillId="4" borderId="11" xfId="0" applyFont="1" applyFill="1" applyBorder="1"/>
    <xf numFmtId="49" fontId="9" fillId="4" borderId="11" xfId="0" applyNumberFormat="1" applyFont="1" applyFill="1" applyBorder="1" applyAlignment="1">
      <alignment horizontal="left"/>
    </xf>
    <xf numFmtId="49" fontId="9" fillId="4" borderId="28" xfId="0" applyNumberFormat="1" applyFont="1" applyFill="1" applyBorder="1" applyAlignment="1">
      <alignment horizontal="center"/>
    </xf>
    <xf numFmtId="49" fontId="9" fillId="4" borderId="15" xfId="0" applyNumberFormat="1" applyFont="1" applyFill="1" applyBorder="1" applyAlignment="1">
      <alignment horizontal="center"/>
    </xf>
    <xf numFmtId="49" fontId="9" fillId="4" borderId="29" xfId="0" applyNumberFormat="1" applyFont="1" applyFill="1" applyBorder="1" applyAlignment="1">
      <alignment horizontal="center"/>
    </xf>
    <xf numFmtId="49" fontId="9" fillId="4" borderId="30" xfId="0" applyNumberFormat="1" applyFont="1" applyFill="1" applyBorder="1" applyAlignment="1">
      <alignment horizontal="center"/>
    </xf>
    <xf numFmtId="49" fontId="11" fillId="5" borderId="31" xfId="0" applyNumberFormat="1" applyFont="1" applyFill="1" applyBorder="1"/>
    <xf numFmtId="49" fontId="11" fillId="5" borderId="32" xfId="0" applyNumberFormat="1" applyFont="1" applyFill="1" applyBorder="1"/>
    <xf numFmtId="49" fontId="11" fillId="5" borderId="33" xfId="0" applyNumberFormat="1" applyFont="1" applyFill="1" applyBorder="1"/>
    <xf numFmtId="37" fontId="11" fillId="5" borderId="34" xfId="0" applyNumberFormat="1" applyFont="1" applyFill="1" applyBorder="1"/>
    <xf numFmtId="49" fontId="10" fillId="6" borderId="31" xfId="0" applyNumberFormat="1" applyFont="1" applyFill="1" applyBorder="1"/>
    <xf numFmtId="49" fontId="10" fillId="6" borderId="32" xfId="0" applyNumberFormat="1" applyFont="1" applyFill="1" applyBorder="1"/>
    <xf numFmtId="49" fontId="10" fillId="6" borderId="33" xfId="0" applyNumberFormat="1" applyFont="1" applyFill="1" applyBorder="1"/>
    <xf numFmtId="37" fontId="10" fillId="6" borderId="34" xfId="0" applyNumberFormat="1" applyFont="1" applyFill="1" applyBorder="1"/>
    <xf numFmtId="0" fontId="3" fillId="6" borderId="11" xfId="0" applyFont="1" applyFill="1" applyBorder="1"/>
    <xf numFmtId="49" fontId="8" fillId="6" borderId="31" xfId="0" applyNumberFormat="1" applyFont="1" applyFill="1" applyBorder="1"/>
    <xf numFmtId="49" fontId="8" fillId="6" borderId="32" xfId="0" applyNumberFormat="1" applyFont="1" applyFill="1" applyBorder="1"/>
    <xf numFmtId="49" fontId="8" fillId="6" borderId="33" xfId="0" applyNumberFormat="1" applyFont="1" applyFill="1" applyBorder="1"/>
    <xf numFmtId="37" fontId="12" fillId="6" borderId="34" xfId="0" applyNumberFormat="1" applyFont="1" applyFill="1" applyBorder="1"/>
    <xf numFmtId="49" fontId="10" fillId="3" borderId="31" xfId="0" applyNumberFormat="1" applyFont="1" applyFill="1" applyBorder="1"/>
    <xf numFmtId="49" fontId="10" fillId="3" borderId="32" xfId="0" applyNumberFormat="1" applyFont="1" applyFill="1" applyBorder="1"/>
    <xf numFmtId="49" fontId="10" fillId="3" borderId="33" xfId="0" applyNumberFormat="1" applyFont="1" applyFill="1" applyBorder="1"/>
    <xf numFmtId="37" fontId="10" fillId="3" borderId="34" xfId="0" applyNumberFormat="1" applyFont="1" applyFill="1" applyBorder="1"/>
    <xf numFmtId="49" fontId="11" fillId="5" borderId="34" xfId="0" applyNumberFormat="1" applyFont="1" applyFill="1" applyBorder="1"/>
    <xf numFmtId="49" fontId="8" fillId="6" borderId="34" xfId="0" applyNumberFormat="1" applyFont="1" applyFill="1" applyBorder="1"/>
    <xf numFmtId="49" fontId="6" fillId="0" borderId="20" xfId="0" applyNumberFormat="1" applyFont="1" applyBorder="1"/>
    <xf numFmtId="0" fontId="3" fillId="0" borderId="21" xfId="0" applyFont="1" applyBorder="1"/>
    <xf numFmtId="49" fontId="6" fillId="0" borderId="21" xfId="0" applyNumberFormat="1" applyFont="1" applyBorder="1"/>
    <xf numFmtId="49" fontId="6" fillId="0" borderId="22" xfId="0" applyNumberFormat="1" applyFont="1" applyBorder="1"/>
    <xf numFmtId="37" fontId="6" fillId="0" borderId="34" xfId="0" applyNumberFormat="1" applyFont="1" applyBorder="1"/>
    <xf numFmtId="49" fontId="13" fillId="0" borderId="20" xfId="0" applyNumberFormat="1" applyFont="1" applyBorder="1"/>
    <xf numFmtId="49" fontId="13" fillId="0" borderId="21" xfId="0" applyNumberFormat="1" applyFont="1" applyBorder="1"/>
    <xf numFmtId="49" fontId="13" fillId="0" borderId="22" xfId="0" applyNumberFormat="1" applyFont="1" applyBorder="1"/>
    <xf numFmtId="164" fontId="13" fillId="0" borderId="34" xfId="0" applyNumberFormat="1" applyFont="1" applyBorder="1" applyAlignment="1">
      <alignment horizontal="center"/>
    </xf>
    <xf numFmtId="39" fontId="13" fillId="0" borderId="34" xfId="0" applyNumberFormat="1" applyFont="1" applyBorder="1"/>
    <xf numFmtId="49" fontId="10" fillId="0" borderId="10" xfId="0" applyNumberFormat="1" applyFont="1" applyBorder="1"/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49" fontId="6" fillId="0" borderId="12" xfId="0" applyNumberFormat="1" applyFont="1" applyBorder="1" applyAlignment="1">
      <alignment horizontal="left"/>
    </xf>
    <xf numFmtId="49" fontId="7" fillId="0" borderId="0" xfId="0" applyNumberFormat="1" applyFont="1"/>
    <xf numFmtId="2" fontId="8" fillId="0" borderId="12" xfId="0" applyNumberFormat="1" applyFont="1" applyBorder="1" applyAlignment="1">
      <alignment horizontal="left"/>
    </xf>
    <xf numFmtId="5" fontId="6" fillId="0" borderId="0" xfId="0" applyNumberFormat="1" applyFont="1" applyAlignment="1">
      <alignment horizontal="left"/>
    </xf>
    <xf numFmtId="5" fontId="8" fillId="0" borderId="0" xfId="0" applyNumberFormat="1" applyFont="1" applyAlignment="1">
      <alignment horizontal="left"/>
    </xf>
    <xf numFmtId="0" fontId="3" fillId="0" borderId="13" xfId="0" applyFont="1" applyBorder="1"/>
    <xf numFmtId="49" fontId="9" fillId="4" borderId="24" xfId="0" applyNumberFormat="1" applyFont="1" applyFill="1" applyBorder="1" applyAlignment="1">
      <alignment horizontal="left"/>
    </xf>
    <xf numFmtId="49" fontId="9" fillId="4" borderId="30" xfId="0" applyNumberFormat="1" applyFont="1" applyFill="1" applyBorder="1" applyAlignment="1">
      <alignment horizontal="left"/>
    </xf>
    <xf numFmtId="49" fontId="4" fillId="2" borderId="31" xfId="0" applyNumberFormat="1" applyFont="1" applyFill="1" applyBorder="1"/>
    <xf numFmtId="49" fontId="4" fillId="2" borderId="33" xfId="0" applyNumberFormat="1" applyFont="1" applyFill="1" applyBorder="1"/>
    <xf numFmtId="0" fontId="4" fillId="2" borderId="34" xfId="0" applyFont="1" applyFill="1" applyBorder="1"/>
    <xf numFmtId="49" fontId="15" fillId="3" borderId="33" xfId="0" applyNumberFormat="1" applyFont="1" applyFill="1" applyBorder="1"/>
    <xf numFmtId="37" fontId="15" fillId="3" borderId="33" xfId="0" applyNumberFormat="1" applyFont="1" applyFill="1" applyBorder="1"/>
    <xf numFmtId="10" fontId="15" fillId="3" borderId="33" xfId="0" applyNumberFormat="1" applyFont="1" applyFill="1" applyBorder="1" applyAlignment="1">
      <alignment horizontal="center"/>
    </xf>
    <xf numFmtId="37" fontId="15" fillId="3" borderId="33" xfId="0" applyNumberFormat="1" applyFont="1" applyFill="1" applyBorder="1" applyAlignment="1">
      <alignment horizontal="center"/>
    </xf>
    <xf numFmtId="37" fontId="15" fillId="6" borderId="34" xfId="0" applyNumberFormat="1" applyFont="1" applyFill="1" applyBorder="1"/>
    <xf numFmtId="37" fontId="15" fillId="3" borderId="34" xfId="0" applyNumberFormat="1" applyFont="1" applyFill="1" applyBorder="1"/>
    <xf numFmtId="0" fontId="3" fillId="3" borderId="11" xfId="0" applyFont="1" applyFill="1" applyBorder="1"/>
    <xf numFmtId="49" fontId="6" fillId="6" borderId="31" xfId="0" applyNumberFormat="1" applyFont="1" applyFill="1" applyBorder="1"/>
    <xf numFmtId="49" fontId="6" fillId="6" borderId="32" xfId="0" applyNumberFormat="1" applyFont="1" applyFill="1" applyBorder="1"/>
    <xf numFmtId="49" fontId="6" fillId="6" borderId="33" xfId="0" applyNumberFormat="1" applyFont="1" applyFill="1" applyBorder="1"/>
    <xf numFmtId="37" fontId="6" fillId="6" borderId="33" xfId="0" applyNumberFormat="1" applyFont="1" applyFill="1" applyBorder="1"/>
    <xf numFmtId="37" fontId="7" fillId="6" borderId="34" xfId="0" applyNumberFormat="1" applyFont="1" applyFill="1" applyBorder="1"/>
    <xf numFmtId="37" fontId="4" fillId="2" borderId="33" xfId="0" applyNumberFormat="1" applyFont="1" applyFill="1" applyBorder="1"/>
    <xf numFmtId="37" fontId="16" fillId="7" borderId="33" xfId="0" applyNumberFormat="1" applyFont="1" applyFill="1" applyBorder="1" applyAlignment="1">
      <alignment horizontal="center"/>
    </xf>
    <xf numFmtId="37" fontId="4" fillId="2" borderId="34" xfId="0" applyNumberFormat="1" applyFont="1" applyFill="1" applyBorder="1"/>
    <xf numFmtId="49" fontId="15" fillId="0" borderId="20" xfId="0" applyNumberFormat="1" applyFont="1" applyBorder="1"/>
    <xf numFmtId="49" fontId="15" fillId="0" borderId="21" xfId="0" applyNumberFormat="1" applyFont="1" applyBorder="1"/>
    <xf numFmtId="49" fontId="15" fillId="0" borderId="22" xfId="0" applyNumberFormat="1" applyFont="1" applyBorder="1"/>
    <xf numFmtId="37" fontId="15" fillId="6" borderId="33" xfId="0" applyNumberFormat="1" applyFont="1" applyFill="1" applyBorder="1"/>
    <xf numFmtId="10" fontId="15" fillId="6" borderId="33" xfId="0" applyNumberFormat="1" applyFont="1" applyFill="1" applyBorder="1" applyAlignment="1">
      <alignment horizontal="center"/>
    </xf>
    <xf numFmtId="0" fontId="17" fillId="4" borderId="25" xfId="0" applyFont="1" applyFill="1" applyBorder="1" applyAlignment="1">
      <alignment horizontal="center"/>
    </xf>
    <xf numFmtId="0" fontId="17" fillId="4" borderId="34" xfId="0" applyFont="1" applyFill="1" applyBorder="1" applyAlignment="1">
      <alignment horizontal="center"/>
    </xf>
    <xf numFmtId="0" fontId="17" fillId="4" borderId="29" xfId="0" applyFont="1" applyFill="1" applyBorder="1" applyAlignment="1">
      <alignment horizontal="center"/>
    </xf>
    <xf numFmtId="49" fontId="15" fillId="0" borderId="34" xfId="0" applyNumberFormat="1" applyFont="1" applyBorder="1" applyAlignment="1">
      <alignment horizontal="center"/>
    </xf>
    <xf numFmtId="0" fontId="15" fillId="0" borderId="20" xfId="0" applyFont="1" applyBorder="1"/>
    <xf numFmtId="0" fontId="15" fillId="0" borderId="22" xfId="0" applyFont="1" applyBorder="1"/>
    <xf numFmtId="37" fontId="15" fillId="3" borderId="34" xfId="0" applyNumberFormat="1" applyFont="1" applyFill="1" applyBorder="1" applyAlignment="1">
      <alignment horizontal="right"/>
    </xf>
    <xf numFmtId="37" fontId="15" fillId="6" borderId="34" xfId="0" applyNumberFormat="1" applyFont="1" applyFill="1" applyBorder="1" applyAlignment="1">
      <alignment horizontal="right"/>
    </xf>
    <xf numFmtId="0" fontId="6" fillId="0" borderId="13" xfId="0" applyFont="1" applyBorder="1"/>
    <xf numFmtId="0" fontId="6" fillId="0" borderId="14" xfId="0" applyFont="1" applyBorder="1"/>
    <xf numFmtId="0" fontId="6" fillId="0" borderId="16" xfId="0" applyFont="1" applyBorder="1"/>
    <xf numFmtId="37" fontId="7" fillId="0" borderId="34" xfId="0" applyNumberFormat="1" applyFont="1" applyBorder="1" applyAlignment="1">
      <alignment horizontal="right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37" fontId="15" fillId="0" borderId="34" xfId="0" applyNumberFormat="1" applyFont="1" applyBorder="1" applyAlignment="1">
      <alignment horizontal="right"/>
    </xf>
    <xf numFmtId="37" fontId="6" fillId="0" borderId="34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49" fontId="15" fillId="0" borderId="0" xfId="0" applyNumberFormat="1" applyFont="1"/>
    <xf numFmtId="49" fontId="3" fillId="0" borderId="0" xfId="0" applyNumberFormat="1" applyFont="1"/>
    <xf numFmtId="0" fontId="17" fillId="4" borderId="17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17" fillId="4" borderId="19" xfId="0" applyFont="1" applyFill="1" applyBorder="1" applyAlignment="1">
      <alignment horizontal="center"/>
    </xf>
    <xf numFmtId="0" fontId="17" fillId="4" borderId="27" xfId="0" applyFont="1" applyFill="1" applyBorder="1" applyAlignment="1">
      <alignment horizontal="center"/>
    </xf>
    <xf numFmtId="0" fontId="17" fillId="4" borderId="23" xfId="0" applyFont="1" applyFill="1" applyBorder="1" applyAlignment="1">
      <alignment horizontal="center"/>
    </xf>
    <xf numFmtId="0" fontId="17" fillId="4" borderId="28" xfId="0" applyFont="1" applyFill="1" applyBorder="1" applyAlignment="1">
      <alignment horizontal="center"/>
    </xf>
    <xf numFmtId="0" fontId="17" fillId="4" borderId="15" xfId="0" applyFont="1" applyFill="1" applyBorder="1" applyAlignment="1">
      <alignment horizontal="center"/>
    </xf>
    <xf numFmtId="0" fontId="17" fillId="4" borderId="30" xfId="0" applyFont="1" applyFill="1" applyBorder="1" applyAlignment="1">
      <alignment horizontal="center"/>
    </xf>
    <xf numFmtId="0" fontId="17" fillId="4" borderId="31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6" fillId="0" borderId="34" xfId="0" applyFont="1" applyBorder="1"/>
    <xf numFmtId="37" fontId="7" fillId="6" borderId="34" xfId="0" applyNumberFormat="1" applyFont="1" applyFill="1" applyBorder="1" applyAlignment="1">
      <alignment horizontal="right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37" fontId="15" fillId="0" borderId="34" xfId="0" applyNumberFormat="1" applyFont="1" applyBorder="1"/>
    <xf numFmtId="0" fontId="22" fillId="0" borderId="20" xfId="0" applyFont="1" applyBorder="1"/>
    <xf numFmtId="0" fontId="22" fillId="0" borderId="22" xfId="0" applyFont="1" applyBorder="1"/>
    <xf numFmtId="37" fontId="22" fillId="0" borderId="34" xfId="0" applyNumberFormat="1" applyFont="1" applyBorder="1"/>
    <xf numFmtId="0" fontId="3" fillId="0" borderId="0" xfId="0" applyFont="1" applyAlignment="1">
      <alignment vertical="center"/>
    </xf>
    <xf numFmtId="0" fontId="15" fillId="0" borderId="10" xfId="0" applyFont="1" applyBorder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12" xfId="0" applyFont="1" applyBorder="1" applyAlignment="1">
      <alignment vertical="top"/>
    </xf>
    <xf numFmtId="0" fontId="1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/>
    </xf>
    <xf numFmtId="0" fontId="15" fillId="0" borderId="13" xfId="0" applyFont="1" applyBorder="1" applyAlignment="1">
      <alignment horizontal="left" vertical="top"/>
    </xf>
    <xf numFmtId="165" fontId="6" fillId="0" borderId="14" xfId="0" applyNumberFormat="1" applyFont="1" applyBorder="1" applyAlignment="1">
      <alignment horizontal="left"/>
    </xf>
    <xf numFmtId="0" fontId="3" fillId="0" borderId="14" xfId="0" applyFont="1" applyBorder="1" applyAlignment="1">
      <alignment horizontal="left" vertical="top"/>
    </xf>
    <xf numFmtId="0" fontId="3" fillId="0" borderId="16" xfId="0" applyFont="1" applyBorder="1" applyAlignment="1">
      <alignment vertical="top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center" wrapText="1"/>
    </xf>
    <xf numFmtId="43" fontId="15" fillId="3" borderId="34" xfId="0" applyNumberFormat="1" applyFont="1" applyFill="1" applyBorder="1" applyAlignment="1">
      <alignment wrapText="1"/>
    </xf>
    <xf numFmtId="9" fontId="15" fillId="0" borderId="34" xfId="0" applyNumberFormat="1" applyFont="1" applyBorder="1" applyAlignment="1">
      <alignment horizontal="center" wrapText="1"/>
    </xf>
    <xf numFmtId="166" fontId="15" fillId="0" borderId="34" xfId="0" applyNumberFormat="1" applyFont="1" applyBorder="1" applyAlignment="1">
      <alignment horizontal="center" wrapText="1"/>
    </xf>
    <xf numFmtId="10" fontId="15" fillId="0" borderId="34" xfId="0" applyNumberFormat="1" applyFont="1" applyBorder="1" applyAlignment="1">
      <alignment horizontal="center" wrapText="1"/>
    </xf>
    <xf numFmtId="43" fontId="15" fillId="0" borderId="34" xfId="0" applyNumberFormat="1" applyFont="1" applyBorder="1" applyAlignment="1">
      <alignment horizontal="center" wrapText="1"/>
    </xf>
    <xf numFmtId="39" fontId="15" fillId="3" borderId="34" xfId="0" applyNumberFormat="1" applyFont="1" applyFill="1" applyBorder="1" applyAlignment="1">
      <alignment wrapText="1"/>
    </xf>
    <xf numFmtId="49" fontId="22" fillId="3" borderId="34" xfId="0" applyNumberFormat="1" applyFont="1" applyFill="1" applyBorder="1" applyAlignment="1">
      <alignment horizontal="left" wrapText="1"/>
    </xf>
    <xf numFmtId="39" fontId="22" fillId="3" borderId="34" xfId="0" applyNumberFormat="1" applyFont="1" applyFill="1" applyBorder="1" applyAlignment="1">
      <alignment wrapText="1"/>
    </xf>
    <xf numFmtId="43" fontId="22" fillId="0" borderId="34" xfId="0" applyNumberFormat="1" applyFont="1" applyBorder="1" applyAlignment="1">
      <alignment wrapText="1"/>
    </xf>
    <xf numFmtId="10" fontId="22" fillId="0" borderId="34" xfId="0" applyNumberFormat="1" applyFont="1" applyBorder="1" applyAlignment="1">
      <alignment horizontal="center" wrapText="1"/>
    </xf>
    <xf numFmtId="166" fontId="22" fillId="0" borderId="34" xfId="0" applyNumberFormat="1" applyFont="1" applyBorder="1" applyAlignment="1">
      <alignment horizontal="center" wrapText="1"/>
    </xf>
    <xf numFmtId="43" fontId="22" fillId="0" borderId="34" xfId="0" applyNumberFormat="1" applyFont="1" applyBorder="1" applyAlignment="1">
      <alignment horizontal="center" wrapText="1"/>
    </xf>
    <xf numFmtId="39" fontId="22" fillId="0" borderId="34" xfId="0" applyNumberFormat="1" applyFont="1" applyBorder="1" applyAlignment="1">
      <alignment wrapText="1"/>
    </xf>
    <xf numFmtId="0" fontId="10" fillId="0" borderId="0" xfId="0" applyFont="1"/>
    <xf numFmtId="0" fontId="10" fillId="0" borderId="34" xfId="0" applyFont="1" applyBorder="1" applyAlignment="1">
      <alignment horizontal="left"/>
    </xf>
    <xf numFmtId="0" fontId="10" fillId="0" borderId="34" xfId="0" applyFont="1" applyBorder="1" applyAlignment="1">
      <alignment horizontal="center"/>
    </xf>
    <xf numFmtId="43" fontId="10" fillId="0" borderId="34" xfId="0" applyNumberFormat="1" applyFont="1" applyBorder="1"/>
    <xf numFmtId="43" fontId="10" fillId="3" borderId="34" xfId="0" applyNumberFormat="1" applyFont="1" applyFill="1" applyBorder="1"/>
    <xf numFmtId="0" fontId="10" fillId="0" borderId="34" xfId="0" applyFont="1" applyBorder="1"/>
    <xf numFmtId="0" fontId="10" fillId="3" borderId="34" xfId="0" applyFont="1" applyFill="1" applyBorder="1"/>
    <xf numFmtId="0" fontId="24" fillId="7" borderId="34" xfId="0" applyFont="1" applyFill="1" applyBorder="1"/>
    <xf numFmtId="0" fontId="2" fillId="0" borderId="46" xfId="0" applyFont="1" applyBorder="1"/>
    <xf numFmtId="0" fontId="3" fillId="0" borderId="34" xfId="0" applyFont="1" applyBorder="1"/>
    <xf numFmtId="0" fontId="3" fillId="3" borderId="34" xfId="0" applyFont="1" applyFill="1" applyBorder="1"/>
    <xf numFmtId="0" fontId="26" fillId="0" borderId="0" xfId="0" applyFont="1"/>
    <xf numFmtId="167" fontId="28" fillId="0" borderId="0" xfId="0" applyNumberFormat="1" applyFont="1"/>
    <xf numFmtId="167" fontId="28" fillId="0" borderId="0" xfId="0" applyNumberFormat="1" applyFont="1" applyAlignment="1">
      <alignment horizontal="center"/>
    </xf>
    <xf numFmtId="167" fontId="17" fillId="0" borderId="0" xfId="0" applyNumberFormat="1" applyFont="1"/>
    <xf numFmtId="0" fontId="17" fillId="0" borderId="0" xfId="0" applyFont="1"/>
    <xf numFmtId="167" fontId="17" fillId="0" borderId="0" xfId="0" applyNumberFormat="1" applyFont="1" applyAlignment="1">
      <alignment horizontal="center"/>
    </xf>
    <xf numFmtId="167" fontId="17" fillId="0" borderId="0" xfId="0" applyNumberFormat="1" applyFont="1" applyAlignment="1">
      <alignment horizontal="right"/>
    </xf>
    <xf numFmtId="49" fontId="18" fillId="0" borderId="47" xfId="0" applyNumberFormat="1" applyFont="1" applyBorder="1" applyAlignment="1">
      <alignment horizontal="left" vertical="center"/>
    </xf>
    <xf numFmtId="0" fontId="18" fillId="0" borderId="47" xfId="0" applyFont="1" applyBorder="1"/>
    <xf numFmtId="49" fontId="18" fillId="0" borderId="47" xfId="0" applyNumberFormat="1" applyFont="1" applyBorder="1" applyAlignment="1">
      <alignment horizontal="center"/>
    </xf>
    <xf numFmtId="167" fontId="18" fillId="0" borderId="47" xfId="0" applyNumberFormat="1" applyFont="1" applyBorder="1" applyAlignment="1">
      <alignment horizontal="center"/>
    </xf>
    <xf numFmtId="0" fontId="18" fillId="0" borderId="47" xfId="0" applyFont="1" applyBorder="1" applyAlignment="1">
      <alignment horizontal="left"/>
    </xf>
    <xf numFmtId="168" fontId="18" fillId="0" borderId="47" xfId="0" applyNumberFormat="1" applyFont="1" applyBorder="1"/>
    <xf numFmtId="0" fontId="18" fillId="0" borderId="47" xfId="0" applyFont="1" applyBorder="1" applyAlignment="1">
      <alignment horizontal="center" vertical="top"/>
    </xf>
    <xf numFmtId="49" fontId="29" fillId="2" borderId="27" xfId="0" applyNumberFormat="1" applyFont="1" applyFill="1" applyBorder="1" applyAlignment="1">
      <alignment horizontal="center" wrapText="1"/>
    </xf>
    <xf numFmtId="0" fontId="29" fillId="2" borderId="27" xfId="0" applyFont="1" applyFill="1" applyBorder="1" applyAlignment="1">
      <alignment horizontal="center" wrapText="1"/>
    </xf>
    <xf numFmtId="167" fontId="29" fillId="2" borderId="27" xfId="0" applyNumberFormat="1" applyFont="1" applyFill="1" applyBorder="1" applyAlignment="1">
      <alignment horizontal="center" wrapText="1"/>
    </xf>
    <xf numFmtId="168" fontId="29" fillId="2" borderId="27" xfId="0" applyNumberFormat="1" applyFont="1" applyFill="1" applyBorder="1" applyAlignment="1">
      <alignment horizontal="center" wrapText="1"/>
    </xf>
    <xf numFmtId="0" fontId="29" fillId="2" borderId="48" xfId="0" applyFont="1" applyFill="1" applyBorder="1" applyAlignment="1">
      <alignment horizontal="center" wrapText="1"/>
    </xf>
    <xf numFmtId="49" fontId="18" fillId="0" borderId="0" xfId="0" applyNumberFormat="1" applyFont="1" applyAlignment="1">
      <alignment horizontal="left"/>
    </xf>
    <xf numFmtId="0" fontId="30" fillId="6" borderId="37" xfId="0" applyFont="1" applyFill="1" applyBorder="1" applyAlignment="1">
      <alignment horizontal="left" vertical="center"/>
    </xf>
    <xf numFmtId="0" fontId="3" fillId="4" borderId="41" xfId="0" applyFont="1" applyFill="1" applyBorder="1" applyAlignment="1">
      <alignment horizontal="center" vertical="center"/>
    </xf>
    <xf numFmtId="49" fontId="6" fillId="0" borderId="51" xfId="0" applyNumberFormat="1" applyFont="1" applyBorder="1" applyAlignment="1">
      <alignment horizontal="left"/>
    </xf>
    <xf numFmtId="0" fontId="3" fillId="0" borderId="18" xfId="0" applyFont="1" applyBorder="1"/>
    <xf numFmtId="0" fontId="3" fillId="0" borderId="52" xfId="0" applyFont="1" applyBorder="1"/>
    <xf numFmtId="0" fontId="3" fillId="0" borderId="36" xfId="0" applyFont="1" applyBorder="1"/>
    <xf numFmtId="49" fontId="5" fillId="0" borderId="36" xfId="0" applyNumberFormat="1" applyFont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3" fillId="0" borderId="53" xfId="0" applyFont="1" applyBorder="1"/>
    <xf numFmtId="49" fontId="6" fillId="0" borderId="36" xfId="0" applyNumberFormat="1" applyFont="1" applyBorder="1" applyAlignment="1">
      <alignment horizontal="left"/>
    </xf>
    <xf numFmtId="49" fontId="8" fillId="0" borderId="36" xfId="0" applyNumberFormat="1" applyFont="1" applyBorder="1" applyAlignment="1">
      <alignment horizontal="left"/>
    </xf>
    <xf numFmtId="0" fontId="3" fillId="0" borderId="55" xfId="0" applyFont="1" applyBorder="1"/>
    <xf numFmtId="49" fontId="3" fillId="0" borderId="56" xfId="0" applyNumberFormat="1" applyFont="1" applyBorder="1"/>
    <xf numFmtId="49" fontId="3" fillId="0" borderId="57" xfId="0" applyNumberFormat="1" applyFont="1" applyBorder="1"/>
    <xf numFmtId="0" fontId="3" fillId="0" borderId="51" xfId="0" applyFont="1" applyBorder="1"/>
    <xf numFmtId="5" fontId="8" fillId="0" borderId="51" xfId="0" applyNumberFormat="1" applyFont="1" applyBorder="1" applyAlignment="1">
      <alignment horizontal="left"/>
    </xf>
    <xf numFmtId="0" fontId="3" fillId="0" borderId="58" xfId="0" applyFont="1" applyBorder="1"/>
    <xf numFmtId="49" fontId="9" fillId="4" borderId="55" xfId="0" applyNumberFormat="1" applyFont="1" applyFill="1" applyBorder="1" applyAlignment="1">
      <alignment horizontal="center"/>
    </xf>
    <xf numFmtId="49" fontId="15" fillId="0" borderId="17" xfId="0" applyNumberFormat="1" applyFont="1" applyBorder="1"/>
    <xf numFmtId="49" fontId="19" fillId="3" borderId="36" xfId="0" applyNumberFormat="1" applyFont="1" applyFill="1" applyBorder="1" applyAlignment="1">
      <alignment horizontal="left"/>
    </xf>
    <xf numFmtId="0" fontId="6" fillId="0" borderId="18" xfId="0" applyFont="1" applyBorder="1"/>
    <xf numFmtId="49" fontId="15" fillId="0" borderId="18" xfId="0" applyNumberFormat="1" applyFont="1" applyBorder="1"/>
    <xf numFmtId="49" fontId="3" fillId="0" borderId="18" xfId="0" applyNumberFormat="1" applyFont="1" applyBorder="1"/>
    <xf numFmtId="49" fontId="3" fillId="0" borderId="52" xfId="0" applyNumberFormat="1" applyFont="1" applyBorder="1"/>
    <xf numFmtId="49" fontId="15" fillId="0" borderId="23" xfId="0" applyNumberFormat="1" applyFont="1" applyBorder="1"/>
    <xf numFmtId="49" fontId="6" fillId="0" borderId="36" xfId="0" applyNumberFormat="1" applyFont="1" applyBorder="1"/>
    <xf numFmtId="0" fontId="15" fillId="0" borderId="36" xfId="0" applyFont="1" applyBorder="1"/>
    <xf numFmtId="49" fontId="15" fillId="0" borderId="36" xfId="0" applyNumberFormat="1" applyFont="1" applyBorder="1"/>
    <xf numFmtId="49" fontId="3" fillId="0" borderId="53" xfId="0" applyNumberFormat="1" applyFont="1" applyBorder="1"/>
    <xf numFmtId="49" fontId="33" fillId="3" borderId="36" xfId="0" applyNumberFormat="1" applyFont="1" applyFill="1" applyBorder="1" applyAlignment="1">
      <alignment horizontal="left"/>
    </xf>
    <xf numFmtId="49" fontId="3" fillId="0" borderId="36" xfId="0" applyNumberFormat="1" applyFont="1" applyBorder="1"/>
    <xf numFmtId="7" fontId="15" fillId="0" borderId="36" xfId="0" applyNumberFormat="1" applyFont="1" applyBorder="1" applyAlignment="1">
      <alignment horizontal="left"/>
    </xf>
    <xf numFmtId="49" fontId="20" fillId="3" borderId="36" xfId="0" applyNumberFormat="1" applyFont="1" applyFill="1" applyBorder="1" applyAlignment="1">
      <alignment horizontal="left"/>
    </xf>
    <xf numFmtId="49" fontId="15" fillId="0" borderId="64" xfId="0" applyNumberFormat="1" applyFont="1" applyBorder="1"/>
    <xf numFmtId="49" fontId="15" fillId="0" borderId="51" xfId="0" applyNumberFormat="1" applyFont="1" applyBorder="1"/>
    <xf numFmtId="49" fontId="3" fillId="0" borderId="51" xfId="0" applyNumberFormat="1" applyFont="1" applyBorder="1"/>
    <xf numFmtId="49" fontId="3" fillId="0" borderId="58" xfId="0" applyNumberFormat="1" applyFont="1" applyBorder="1"/>
    <xf numFmtId="37" fontId="15" fillId="0" borderId="13" xfId="0" applyNumberFormat="1" applyFont="1" applyBorder="1" applyAlignment="1">
      <alignment horizontal="right"/>
    </xf>
    <xf numFmtId="0" fontId="2" fillId="0" borderId="16" xfId="0" applyFont="1" applyBorder="1"/>
    <xf numFmtId="37" fontId="22" fillId="0" borderId="20" xfId="0" applyNumberFormat="1" applyFont="1" applyBorder="1" applyAlignment="1">
      <alignment horizontal="right"/>
    </xf>
    <xf numFmtId="0" fontId="2" fillId="0" borderId="22" xfId="0" applyFont="1" applyBorder="1"/>
    <xf numFmtId="0" fontId="21" fillId="2" borderId="20" xfId="0" applyFont="1" applyFill="1" applyBorder="1" applyAlignment="1">
      <alignment horizontal="center"/>
    </xf>
    <xf numFmtId="0" fontId="2" fillId="0" borderId="21" xfId="0" applyFont="1" applyBorder="1"/>
    <xf numFmtId="0" fontId="17" fillId="4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7" fillId="4" borderId="20" xfId="0" applyFont="1" applyFill="1" applyBorder="1" applyAlignment="1">
      <alignment horizontal="center"/>
    </xf>
    <xf numFmtId="0" fontId="17" fillId="4" borderId="37" xfId="0" applyFont="1" applyFill="1" applyBorder="1" applyAlignment="1">
      <alignment horizontal="center"/>
    </xf>
    <xf numFmtId="0" fontId="2" fillId="0" borderId="39" xfId="0" applyFont="1" applyBorder="1"/>
    <xf numFmtId="0" fontId="1" fillId="2" borderId="63" xfId="0" applyFont="1" applyFill="1" applyBorder="1" applyAlignment="1">
      <alignment horizontal="center"/>
    </xf>
    <xf numFmtId="0" fontId="2" fillId="0" borderId="60" xfId="0" applyFont="1" applyBorder="1"/>
    <xf numFmtId="0" fontId="2" fillId="0" borderId="61" xfId="0" applyFont="1" applyBorder="1"/>
    <xf numFmtId="0" fontId="4" fillId="2" borderId="37" xfId="0" applyFont="1" applyFill="1" applyBorder="1" applyAlignment="1">
      <alignment horizontal="center"/>
    </xf>
    <xf numFmtId="0" fontId="2" fillId="0" borderId="46" xfId="0" applyFont="1" applyBorder="1"/>
    <xf numFmtId="0" fontId="2" fillId="0" borderId="54" xfId="0" applyFont="1" applyBorder="1"/>
    <xf numFmtId="0" fontId="2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7" fillId="4" borderId="40" xfId="0" applyFont="1" applyFill="1" applyBorder="1" applyAlignment="1">
      <alignment horizontal="center" vertical="center"/>
    </xf>
    <xf numFmtId="0" fontId="2" fillId="0" borderId="41" xfId="0" applyFont="1" applyBorder="1"/>
    <xf numFmtId="0" fontId="17" fillId="4" borderId="7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3" xfId="0" applyFont="1" applyBorder="1"/>
    <xf numFmtId="0" fontId="17" fillId="4" borderId="1" xfId="0" applyFont="1" applyFill="1" applyBorder="1" applyAlignment="1">
      <alignment horizontal="center"/>
    </xf>
    <xf numFmtId="0" fontId="1" fillId="2" borderId="59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2" fillId="0" borderId="36" xfId="0" applyFont="1" applyBorder="1"/>
    <xf numFmtId="0" fontId="2" fillId="0" borderId="53" xfId="0" applyFont="1" applyBorder="1"/>
    <xf numFmtId="49" fontId="5" fillId="4" borderId="31" xfId="0" applyNumberFormat="1" applyFont="1" applyFill="1" applyBorder="1" applyAlignment="1">
      <alignment horizontal="center"/>
    </xf>
    <xf numFmtId="0" fontId="2" fillId="0" borderId="32" xfId="0" applyFont="1" applyBorder="1"/>
    <xf numFmtId="0" fontId="2" fillId="0" borderId="62" xfId="0" applyFont="1" applyBorder="1"/>
    <xf numFmtId="49" fontId="5" fillId="4" borderId="20" xfId="0" applyNumberFormat="1" applyFont="1" applyFill="1" applyBorder="1" applyAlignment="1">
      <alignment horizontal="center"/>
    </xf>
    <xf numFmtId="49" fontId="9" fillId="4" borderId="26" xfId="0" applyNumberFormat="1" applyFont="1" applyFill="1" applyBorder="1" applyAlignment="1">
      <alignment horizontal="center"/>
    </xf>
    <xf numFmtId="49" fontId="15" fillId="3" borderId="20" xfId="0" applyNumberFormat="1" applyFont="1" applyFill="1" applyBorder="1"/>
    <xf numFmtId="49" fontId="9" fillId="4" borderId="20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4" fillId="2" borderId="37" xfId="0" applyFont="1" applyFill="1" applyBorder="1" applyAlignment="1">
      <alignment horizontal="center"/>
    </xf>
    <xf numFmtId="0" fontId="2" fillId="0" borderId="38" xfId="0" applyFont="1" applyBorder="1"/>
    <xf numFmtId="49" fontId="5" fillId="0" borderId="0" xfId="0" applyNumberFormat="1" applyFon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49" fontId="5" fillId="0" borderId="0" xfId="0" applyNumberFormat="1" applyFont="1" applyAlignment="1">
      <alignment horizontal="left" vertical="top"/>
    </xf>
    <xf numFmtId="49" fontId="15" fillId="0" borderId="20" xfId="0" applyNumberFormat="1" applyFont="1" applyBorder="1" applyAlignment="1">
      <alignment horizontal="left" wrapText="1"/>
    </xf>
    <xf numFmtId="49" fontId="22" fillId="8" borderId="20" xfId="0" applyNumberFormat="1" applyFont="1" applyFill="1" applyBorder="1" applyAlignment="1">
      <alignment horizontal="left" wrapText="1"/>
    </xf>
    <xf numFmtId="0" fontId="22" fillId="8" borderId="20" xfId="0" applyFont="1" applyFill="1" applyBorder="1" applyAlignment="1">
      <alignment horizontal="left" wrapText="1"/>
    </xf>
    <xf numFmtId="49" fontId="9" fillId="4" borderId="7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2" xfId="0" applyFont="1" applyBorder="1"/>
    <xf numFmtId="49" fontId="9" fillId="4" borderId="40" xfId="0" applyNumberFormat="1" applyFont="1" applyFill="1" applyBorder="1" applyAlignment="1">
      <alignment horizontal="center" vertical="center" wrapText="1"/>
    </xf>
    <xf numFmtId="0" fontId="23" fillId="2" borderId="42" xfId="0" applyFont="1" applyFill="1" applyBorder="1" applyAlignment="1">
      <alignment horizontal="center"/>
    </xf>
    <xf numFmtId="0" fontId="2" fillId="0" borderId="43" xfId="0" applyFont="1" applyBorder="1"/>
    <xf numFmtId="0" fontId="2" fillId="0" borderId="44" xfId="0" applyFont="1" applyBorder="1"/>
    <xf numFmtId="49" fontId="34" fillId="4" borderId="7" xfId="0" applyNumberFormat="1" applyFont="1" applyFill="1" applyBorder="1" applyAlignment="1">
      <alignment horizontal="center" vertical="center" wrapText="1"/>
    </xf>
    <xf numFmtId="0" fontId="2" fillId="0" borderId="45" xfId="0" applyFont="1" applyBorder="1"/>
    <xf numFmtId="0" fontId="22" fillId="0" borderId="20" xfId="0" applyFont="1" applyBorder="1" applyAlignment="1">
      <alignment horizontal="right" wrapText="1"/>
    </xf>
    <xf numFmtId="0" fontId="10" fillId="3" borderId="20" xfId="0" applyFont="1" applyFill="1" applyBorder="1" applyAlignment="1">
      <alignment horizontal="center"/>
    </xf>
    <xf numFmtId="0" fontId="10" fillId="0" borderId="20" xfId="0" applyFont="1" applyBorder="1" applyAlignment="1">
      <alignment horizontal="left"/>
    </xf>
    <xf numFmtId="0" fontId="10" fillId="3" borderId="7" xfId="0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49" fontId="10" fillId="3" borderId="7" xfId="0" applyNumberFormat="1" applyFont="1" applyFill="1" applyBorder="1" applyAlignment="1">
      <alignment horizontal="left"/>
    </xf>
    <xf numFmtId="0" fontId="2" fillId="0" borderId="8" xfId="0" applyFont="1" applyBorder="1"/>
    <xf numFmtId="0" fontId="2" fillId="0" borderId="14" xfId="0" applyFont="1" applyBorder="1"/>
    <xf numFmtId="0" fontId="10" fillId="5" borderId="4" xfId="0" applyFont="1" applyFill="1" applyBorder="1" applyAlignment="1">
      <alignment horizontal="center"/>
    </xf>
    <xf numFmtId="0" fontId="31" fillId="9" borderId="35" xfId="0" applyFont="1" applyFill="1" applyBorder="1" applyAlignment="1">
      <alignment horizontal="center"/>
    </xf>
    <xf numFmtId="0" fontId="32" fillId="10" borderId="5" xfId="0" applyFont="1" applyFill="1" applyBorder="1"/>
    <xf numFmtId="0" fontId="32" fillId="10" borderId="36" xfId="0" applyFont="1" applyFill="1" applyBorder="1"/>
    <xf numFmtId="0" fontId="3" fillId="4" borderId="20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left"/>
    </xf>
    <xf numFmtId="0" fontId="15" fillId="6" borderId="36" xfId="0" applyFont="1" applyFill="1" applyBorder="1" applyAlignment="1">
      <alignment horizontal="left"/>
    </xf>
    <xf numFmtId="0" fontId="2" fillId="0" borderId="24" xfId="0" applyFont="1" applyBorder="1"/>
    <xf numFmtId="0" fontId="22" fillId="6" borderId="37" xfId="0" applyFont="1" applyFill="1" applyBorder="1" applyAlignment="1">
      <alignment horizontal="left" vertical="center"/>
    </xf>
    <xf numFmtId="0" fontId="3" fillId="0" borderId="49" xfId="0" applyFont="1" applyBorder="1" applyAlignment="1">
      <alignment horizontal="left"/>
    </xf>
    <xf numFmtId="0" fontId="2" fillId="0" borderId="50" xfId="0" applyFont="1" applyBorder="1"/>
    <xf numFmtId="167" fontId="27" fillId="0" borderId="0" xfId="0" applyNumberFormat="1" applyFont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49" fontId="17" fillId="0" borderId="1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647700</xdr:colOff>
      <xdr:row>19</xdr:row>
      <xdr:rowOff>0</xdr:rowOff>
    </xdr:from>
    <xdr:ext cx="3619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1546860" y="4351020"/>
          <a:ext cx="361950" cy="38100"/>
          <a:chOff x="5165025" y="3780000"/>
          <a:chExt cx="3619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CxnSpPr/>
        </xdr:nvCxnSpPr>
        <xdr:spPr>
          <a:xfrm>
            <a:off x="5165025" y="3780000"/>
            <a:ext cx="3619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647700</xdr:colOff>
      <xdr:row>19</xdr:row>
      <xdr:rowOff>0</xdr:rowOff>
    </xdr:from>
    <xdr:ext cx="361950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pSpPr/>
      </xdr:nvGrpSpPr>
      <xdr:grpSpPr>
        <a:xfrm>
          <a:off x="1546860" y="4351020"/>
          <a:ext cx="361950" cy="38100"/>
          <a:chOff x="5165025" y="3780000"/>
          <a:chExt cx="361950" cy="0"/>
        </a:xfrm>
      </xdr:grpSpPr>
      <xdr:cxnSp macro="">
        <xdr:nvCxnSpPr>
          <xdr:cNvPr id="5" name="Shape 3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CxnSpPr/>
        </xdr:nvCxnSpPr>
        <xdr:spPr>
          <a:xfrm>
            <a:off x="5165025" y="3780000"/>
            <a:ext cx="3619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647700</xdr:colOff>
      <xdr:row>19</xdr:row>
      <xdr:rowOff>0</xdr:rowOff>
    </xdr:from>
    <xdr:ext cx="361950" cy="3810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pSpPr/>
      </xdr:nvGrpSpPr>
      <xdr:grpSpPr>
        <a:xfrm>
          <a:off x="1546860" y="4351020"/>
          <a:ext cx="361950" cy="38100"/>
          <a:chOff x="5165025" y="3780000"/>
          <a:chExt cx="361950" cy="0"/>
        </a:xfrm>
      </xdr:grpSpPr>
      <xdr:cxnSp macro="">
        <xdr:nvCxnSpPr>
          <xdr:cNvPr id="7" name="Shape 3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CxnSpPr/>
        </xdr:nvCxnSpPr>
        <xdr:spPr>
          <a:xfrm>
            <a:off x="5165025" y="3780000"/>
            <a:ext cx="3619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647700</xdr:colOff>
      <xdr:row>19</xdr:row>
      <xdr:rowOff>0</xdr:rowOff>
    </xdr:from>
    <xdr:ext cx="36195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pSpPr/>
      </xdr:nvGrpSpPr>
      <xdr:grpSpPr>
        <a:xfrm>
          <a:off x="1546860" y="4351020"/>
          <a:ext cx="361950" cy="38100"/>
          <a:chOff x="5165025" y="3780000"/>
          <a:chExt cx="361950" cy="0"/>
        </a:xfrm>
      </xdr:grpSpPr>
      <xdr:cxnSp macro="">
        <xdr:nvCxnSpPr>
          <xdr:cNvPr id="9" name="Shape 3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CxnSpPr/>
        </xdr:nvCxnSpPr>
        <xdr:spPr>
          <a:xfrm>
            <a:off x="5165025" y="3780000"/>
            <a:ext cx="3619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647700</xdr:colOff>
      <xdr:row>19</xdr:row>
      <xdr:rowOff>0</xdr:rowOff>
    </xdr:from>
    <xdr:ext cx="36195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pSpPr/>
      </xdr:nvGrpSpPr>
      <xdr:grpSpPr>
        <a:xfrm>
          <a:off x="1546860" y="4351020"/>
          <a:ext cx="361950" cy="38100"/>
          <a:chOff x="5165025" y="3780000"/>
          <a:chExt cx="361950" cy="0"/>
        </a:xfrm>
      </xdr:grpSpPr>
      <xdr:cxnSp macro="">
        <xdr:nvCxnSpPr>
          <xdr:cNvPr id="11" name="Shape 3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CxnSpPr/>
        </xdr:nvCxnSpPr>
        <xdr:spPr>
          <a:xfrm>
            <a:off x="5165025" y="3780000"/>
            <a:ext cx="3619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647700</xdr:colOff>
      <xdr:row>19</xdr:row>
      <xdr:rowOff>0</xdr:rowOff>
    </xdr:from>
    <xdr:ext cx="3619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pSpPr/>
      </xdr:nvGrpSpPr>
      <xdr:grpSpPr>
        <a:xfrm>
          <a:off x="1546860" y="4351020"/>
          <a:ext cx="361950" cy="38100"/>
          <a:chOff x="5165025" y="3780000"/>
          <a:chExt cx="361950" cy="0"/>
        </a:xfrm>
      </xdr:grpSpPr>
      <xdr:cxnSp macro="">
        <xdr:nvCxnSpPr>
          <xdr:cNvPr id="13" name="Shape 3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CxnSpPr/>
        </xdr:nvCxnSpPr>
        <xdr:spPr>
          <a:xfrm>
            <a:off x="5165025" y="3780000"/>
            <a:ext cx="3619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647700</xdr:colOff>
      <xdr:row>19</xdr:row>
      <xdr:rowOff>0</xdr:rowOff>
    </xdr:from>
    <xdr:ext cx="361950" cy="381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pSpPr/>
      </xdr:nvGrpSpPr>
      <xdr:grpSpPr>
        <a:xfrm>
          <a:off x="1546860" y="4351020"/>
          <a:ext cx="361950" cy="38100"/>
          <a:chOff x="5165025" y="3780000"/>
          <a:chExt cx="361950" cy="0"/>
        </a:xfrm>
      </xdr:grpSpPr>
      <xdr:cxnSp macro="">
        <xdr:nvCxnSpPr>
          <xdr:cNvPr id="15" name="Shape 3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CxnSpPr/>
        </xdr:nvCxnSpPr>
        <xdr:spPr>
          <a:xfrm>
            <a:off x="5165025" y="3780000"/>
            <a:ext cx="3619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647700</xdr:colOff>
      <xdr:row>19</xdr:row>
      <xdr:rowOff>0</xdr:rowOff>
    </xdr:from>
    <xdr:ext cx="3619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GrpSpPr/>
      </xdr:nvGrpSpPr>
      <xdr:grpSpPr>
        <a:xfrm>
          <a:off x="1546860" y="4351020"/>
          <a:ext cx="361950" cy="38100"/>
          <a:chOff x="5165025" y="3780000"/>
          <a:chExt cx="361950" cy="0"/>
        </a:xfrm>
      </xdr:grpSpPr>
      <xdr:cxnSp macro="">
        <xdr:nvCxnSpPr>
          <xdr:cNvPr id="17" name="Shape 3">
            <a:extLst>
              <a:ext uri="{FF2B5EF4-FFF2-40B4-BE49-F238E27FC236}">
                <a16:creationId xmlns:a16="http://schemas.microsoft.com/office/drawing/2014/main" id="{00000000-0008-0000-0700-000011000000}"/>
              </a:ext>
            </a:extLst>
          </xdr:cNvPr>
          <xdr:cNvCxnSpPr/>
        </xdr:nvCxnSpPr>
        <xdr:spPr>
          <a:xfrm>
            <a:off x="5165025" y="3780000"/>
            <a:ext cx="3619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647700</xdr:colOff>
      <xdr:row>19</xdr:row>
      <xdr:rowOff>0</xdr:rowOff>
    </xdr:from>
    <xdr:ext cx="361950" cy="3810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GrpSpPr/>
      </xdr:nvGrpSpPr>
      <xdr:grpSpPr>
        <a:xfrm>
          <a:off x="1546860" y="4351020"/>
          <a:ext cx="361950" cy="38100"/>
          <a:chOff x="5165025" y="3780000"/>
          <a:chExt cx="361950" cy="0"/>
        </a:xfrm>
      </xdr:grpSpPr>
      <xdr:cxnSp macro="">
        <xdr:nvCxnSpPr>
          <xdr:cNvPr id="19" name="Shape 3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CxnSpPr/>
        </xdr:nvCxnSpPr>
        <xdr:spPr>
          <a:xfrm>
            <a:off x="5165025" y="3780000"/>
            <a:ext cx="3619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647700</xdr:colOff>
      <xdr:row>19</xdr:row>
      <xdr:rowOff>0</xdr:rowOff>
    </xdr:from>
    <xdr:ext cx="361950" cy="3810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GrpSpPr/>
      </xdr:nvGrpSpPr>
      <xdr:grpSpPr>
        <a:xfrm>
          <a:off x="1546860" y="4351020"/>
          <a:ext cx="361950" cy="38100"/>
          <a:chOff x="5165025" y="3780000"/>
          <a:chExt cx="361950" cy="0"/>
        </a:xfrm>
      </xdr:grpSpPr>
      <xdr:cxnSp macro="">
        <xdr:nvCxnSpPr>
          <xdr:cNvPr id="21" name="Shape 3">
            <a:extLst>
              <a:ext uri="{FF2B5EF4-FFF2-40B4-BE49-F238E27FC236}">
                <a16:creationId xmlns:a16="http://schemas.microsoft.com/office/drawing/2014/main" id="{00000000-0008-0000-0700-000015000000}"/>
              </a:ext>
            </a:extLst>
          </xdr:cNvPr>
          <xdr:cNvCxnSpPr/>
        </xdr:nvCxnSpPr>
        <xdr:spPr>
          <a:xfrm>
            <a:off x="5165025" y="3780000"/>
            <a:ext cx="3619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647700</xdr:colOff>
      <xdr:row>19</xdr:row>
      <xdr:rowOff>0</xdr:rowOff>
    </xdr:from>
    <xdr:ext cx="361950" cy="3810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GrpSpPr/>
      </xdr:nvGrpSpPr>
      <xdr:grpSpPr>
        <a:xfrm>
          <a:off x="1546860" y="4351020"/>
          <a:ext cx="361950" cy="38100"/>
          <a:chOff x="5165025" y="3780000"/>
          <a:chExt cx="361950" cy="0"/>
        </a:xfrm>
      </xdr:grpSpPr>
      <xdr:cxnSp macro="">
        <xdr:nvCxnSpPr>
          <xdr:cNvPr id="23" name="Shape 3">
            <a:extLst>
              <a:ext uri="{FF2B5EF4-FFF2-40B4-BE49-F238E27FC236}">
                <a16:creationId xmlns:a16="http://schemas.microsoft.com/office/drawing/2014/main" id="{00000000-0008-0000-0700-000017000000}"/>
              </a:ext>
            </a:extLst>
          </xdr:cNvPr>
          <xdr:cNvCxnSpPr/>
        </xdr:nvCxnSpPr>
        <xdr:spPr>
          <a:xfrm>
            <a:off x="5165025" y="3780000"/>
            <a:ext cx="3619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zoomScaleNormal="100" workbookViewId="0">
      <selection activeCell="D5" sqref="D5"/>
    </sheetView>
  </sheetViews>
  <sheetFormatPr defaultColWidth="14.44140625" defaultRowHeight="15" customHeight="1" x14ac:dyDescent="0.3"/>
  <cols>
    <col min="1" max="1" width="23.6640625" customWidth="1"/>
    <col min="2" max="2" width="21.6640625" customWidth="1"/>
    <col min="3" max="3" width="18.6640625" customWidth="1"/>
    <col min="4" max="9" width="21.6640625" customWidth="1"/>
    <col min="10" max="11" width="18.6640625" customWidth="1"/>
    <col min="12" max="26" width="9.109375" customWidth="1"/>
  </cols>
  <sheetData>
    <row r="1" spans="1:12" ht="30" customHeight="1" x14ac:dyDescent="0.65">
      <c r="A1" s="236" t="s">
        <v>117</v>
      </c>
      <c r="B1" s="237"/>
      <c r="C1" s="237"/>
      <c r="D1" s="237"/>
      <c r="E1" s="237"/>
      <c r="F1" s="237"/>
      <c r="G1" s="237"/>
      <c r="H1" s="237"/>
      <c r="I1" s="237"/>
      <c r="J1" s="237"/>
      <c r="K1" s="238"/>
      <c r="L1" s="1"/>
    </row>
    <row r="2" spans="1:12" ht="24.75" customHeight="1" x14ac:dyDescent="0.45">
      <c r="A2" s="239" t="s">
        <v>0</v>
      </c>
      <c r="B2" s="240"/>
      <c r="C2" s="240"/>
      <c r="D2" s="240"/>
      <c r="E2" s="240"/>
      <c r="F2" s="240"/>
      <c r="G2" s="240"/>
      <c r="H2" s="240"/>
      <c r="I2" s="240"/>
      <c r="J2" s="240"/>
      <c r="K2" s="241"/>
      <c r="L2" s="1"/>
    </row>
    <row r="3" spans="1:12" ht="30" customHeight="1" x14ac:dyDescent="0.45">
      <c r="A3" s="205" t="s">
        <v>1</v>
      </c>
      <c r="B3" s="206"/>
      <c r="C3" s="207"/>
      <c r="D3" s="207"/>
      <c r="E3" s="207"/>
      <c r="F3" s="207"/>
      <c r="G3" s="208"/>
      <c r="H3" s="208"/>
      <c r="I3" s="208"/>
      <c r="J3" s="209"/>
      <c r="K3" s="210"/>
      <c r="L3" s="1"/>
    </row>
    <row r="4" spans="1:12" ht="21" customHeight="1" x14ac:dyDescent="0.45">
      <c r="A4" s="211" t="s">
        <v>2</v>
      </c>
      <c r="B4" s="206"/>
      <c r="C4" s="212"/>
      <c r="D4" s="196"/>
      <c r="E4" s="213"/>
      <c r="F4" s="213"/>
      <c r="G4" s="214"/>
      <c r="H4" s="192"/>
      <c r="I4" s="214" t="s">
        <v>118</v>
      </c>
      <c r="J4" s="206"/>
      <c r="K4" s="215"/>
      <c r="L4" s="1"/>
    </row>
    <row r="5" spans="1:12" ht="21" customHeight="1" x14ac:dyDescent="0.45">
      <c r="A5" s="211" t="s">
        <v>4</v>
      </c>
      <c r="B5" s="216"/>
      <c r="C5" s="212"/>
      <c r="D5" s="196"/>
      <c r="E5" s="192"/>
      <c r="F5" s="214" t="s">
        <v>3</v>
      </c>
      <c r="G5" s="216" t="s">
        <v>197</v>
      </c>
      <c r="H5" s="192"/>
      <c r="I5" s="214" t="s">
        <v>119</v>
      </c>
      <c r="J5" s="206"/>
      <c r="K5" s="215"/>
      <c r="L5" s="1"/>
    </row>
    <row r="6" spans="1:12" ht="21" customHeight="1" x14ac:dyDescent="0.3">
      <c r="A6" s="211" t="s">
        <v>6</v>
      </c>
      <c r="B6" s="216" t="s">
        <v>196</v>
      </c>
      <c r="C6" s="214"/>
      <c r="D6" s="217"/>
      <c r="E6" s="192"/>
      <c r="F6" s="214" t="s">
        <v>5</v>
      </c>
      <c r="G6" s="216" t="s">
        <v>198</v>
      </c>
      <c r="H6" s="192"/>
      <c r="I6" s="214" t="s">
        <v>120</v>
      </c>
      <c r="J6" s="206"/>
      <c r="K6" s="215"/>
      <c r="L6" s="1"/>
    </row>
    <row r="7" spans="1:12" ht="21" customHeight="1" x14ac:dyDescent="0.3">
      <c r="A7" s="211" t="s">
        <v>7</v>
      </c>
      <c r="B7" s="206"/>
      <c r="C7" s="218"/>
      <c r="D7" s="214"/>
      <c r="E7" s="214"/>
      <c r="F7" s="214"/>
      <c r="G7" s="214"/>
      <c r="H7" s="192"/>
      <c r="I7" s="214" t="s">
        <v>121</v>
      </c>
      <c r="J7" s="219"/>
      <c r="K7" s="215"/>
      <c r="L7" s="1"/>
    </row>
    <row r="8" spans="1:12" ht="12.75" customHeight="1" x14ac:dyDescent="0.3">
      <c r="A8" s="220"/>
      <c r="B8" s="221"/>
      <c r="C8" s="221"/>
      <c r="D8" s="221"/>
      <c r="E8" s="221"/>
      <c r="F8" s="221"/>
      <c r="G8" s="221"/>
      <c r="H8" s="221"/>
      <c r="I8" s="221"/>
      <c r="J8" s="222"/>
      <c r="K8" s="223"/>
      <c r="L8" s="1"/>
    </row>
    <row r="9" spans="1:12" ht="12.75" customHeight="1" x14ac:dyDescent="0.3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"/>
    </row>
    <row r="10" spans="1:12" ht="21" x14ac:dyDescent="0.5">
      <c r="A10" s="242" t="s">
        <v>122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4"/>
      <c r="L10" s="1"/>
    </row>
    <row r="11" spans="1:12" ht="21" customHeight="1" x14ac:dyDescent="0.3">
      <c r="A11" s="107"/>
      <c r="B11" s="108"/>
      <c r="C11" s="109"/>
      <c r="D11" s="233" t="s">
        <v>123</v>
      </c>
      <c r="E11" s="229"/>
      <c r="F11" s="227"/>
      <c r="G11" s="87"/>
      <c r="H11" s="107"/>
      <c r="I11" s="107"/>
      <c r="J11" s="250"/>
      <c r="K11" s="244"/>
      <c r="L11" s="1"/>
    </row>
    <row r="12" spans="1:12" ht="21" customHeight="1" x14ac:dyDescent="0.3">
      <c r="A12" s="230" t="s">
        <v>92</v>
      </c>
      <c r="B12" s="231"/>
      <c r="C12" s="232"/>
      <c r="D12" s="245" t="s">
        <v>124</v>
      </c>
      <c r="E12" s="247" t="s">
        <v>125</v>
      </c>
      <c r="F12" s="248"/>
      <c r="G12" s="110"/>
      <c r="H12" s="111" t="s">
        <v>12</v>
      </c>
      <c r="I12" s="111"/>
      <c r="J12" s="230" t="s">
        <v>13</v>
      </c>
      <c r="K12" s="232"/>
      <c r="L12" s="1"/>
    </row>
    <row r="13" spans="1:12" ht="21" customHeight="1" x14ac:dyDescent="0.3">
      <c r="A13" s="112"/>
      <c r="B13" s="113"/>
      <c r="C13" s="114"/>
      <c r="D13" s="246"/>
      <c r="E13" s="249"/>
      <c r="F13" s="225"/>
      <c r="G13" s="110" t="s">
        <v>14</v>
      </c>
      <c r="H13" s="111" t="s">
        <v>15</v>
      </c>
      <c r="I13" s="111" t="s">
        <v>16</v>
      </c>
      <c r="J13" s="230" t="s">
        <v>17</v>
      </c>
      <c r="K13" s="232"/>
      <c r="L13" s="1"/>
    </row>
    <row r="14" spans="1:12" ht="21" customHeight="1" x14ac:dyDescent="0.3">
      <c r="A14" s="88" t="s">
        <v>102</v>
      </c>
      <c r="B14" s="233" t="s">
        <v>103</v>
      </c>
      <c r="C14" s="227"/>
      <c r="D14" s="114" t="s">
        <v>13</v>
      </c>
      <c r="E14" s="88" t="s">
        <v>20</v>
      </c>
      <c r="F14" s="115" t="s">
        <v>14</v>
      </c>
      <c r="G14" s="89" t="s">
        <v>21</v>
      </c>
      <c r="H14" s="112" t="s">
        <v>22</v>
      </c>
      <c r="I14" s="112" t="s">
        <v>126</v>
      </c>
      <c r="J14" s="234" t="s">
        <v>24</v>
      </c>
      <c r="K14" s="235"/>
      <c r="L14" s="1"/>
    </row>
    <row r="15" spans="1:12" ht="24.75" customHeight="1" x14ac:dyDescent="0.3">
      <c r="A15" s="116">
        <v>1000</v>
      </c>
      <c r="B15" s="91" t="s">
        <v>104</v>
      </c>
      <c r="C15" s="92"/>
      <c r="D15" s="102">
        <f>'Budget Detail'!E20</f>
        <v>0</v>
      </c>
      <c r="E15" s="102">
        <f>'Budget Detail'!F20</f>
        <v>0</v>
      </c>
      <c r="F15" s="102">
        <f>'Budget Detail'!G20</f>
        <v>0</v>
      </c>
      <c r="G15" s="102">
        <f>'Budget Detail'!H20</f>
        <v>0</v>
      </c>
      <c r="H15" s="94">
        <f>'Budget Detail'!I20</f>
        <v>0</v>
      </c>
      <c r="I15" s="102">
        <f>'Budget Detail'!J20</f>
        <v>0</v>
      </c>
      <c r="J15" s="224">
        <f>'Budget Detail'!K20</f>
        <v>0</v>
      </c>
      <c r="K15" s="225"/>
      <c r="L15" s="1"/>
    </row>
    <row r="16" spans="1:12" ht="24.75" customHeight="1" x14ac:dyDescent="0.3">
      <c r="A16" s="116">
        <v>2000</v>
      </c>
      <c r="B16" s="91" t="s">
        <v>105</v>
      </c>
      <c r="C16" s="92"/>
      <c r="D16" s="102">
        <f>'Budget Detail'!E35</f>
        <v>0</v>
      </c>
      <c r="E16" s="102">
        <f>'Budget Detail'!F35</f>
        <v>0</v>
      </c>
      <c r="F16" s="102">
        <f>'Budget Detail'!G35</f>
        <v>0</v>
      </c>
      <c r="G16" s="102">
        <f>'Budget Detail'!H35</f>
        <v>0</v>
      </c>
      <c r="H16" s="94">
        <f>'Budget Detail'!I35</f>
        <v>0</v>
      </c>
      <c r="I16" s="102">
        <f>'Budget Detail'!J35</f>
        <v>0</v>
      </c>
      <c r="J16" s="224">
        <f>'Budget Detail'!K35</f>
        <v>0</v>
      </c>
      <c r="K16" s="225"/>
      <c r="L16" s="1"/>
    </row>
    <row r="17" spans="1:12" ht="24.75" customHeight="1" x14ac:dyDescent="0.3">
      <c r="A17" s="116">
        <v>2100</v>
      </c>
      <c r="B17" s="91" t="s">
        <v>106</v>
      </c>
      <c r="C17" s="92"/>
      <c r="D17" s="102">
        <f>'Budget Detail'!E39</f>
        <v>0</v>
      </c>
      <c r="E17" s="102">
        <f>'Budget Detail'!F39</f>
        <v>0</v>
      </c>
      <c r="F17" s="102">
        <f>'Budget Detail'!G39</f>
        <v>0</v>
      </c>
      <c r="G17" s="102">
        <f>'Budget Detail'!H39</f>
        <v>0</v>
      </c>
      <c r="H17" s="94">
        <f>'Budget Detail'!I39</f>
        <v>0</v>
      </c>
      <c r="I17" s="102">
        <f>'Budget Detail'!J39</f>
        <v>0</v>
      </c>
      <c r="J17" s="224">
        <f>'Budget Detail'!K39</f>
        <v>0</v>
      </c>
      <c r="K17" s="225"/>
      <c r="L17" s="1"/>
    </row>
    <row r="18" spans="1:12" ht="24.75" customHeight="1" x14ac:dyDescent="0.3">
      <c r="A18" s="116">
        <v>2200</v>
      </c>
      <c r="B18" s="91" t="s">
        <v>107</v>
      </c>
      <c r="C18" s="92"/>
      <c r="D18" s="102">
        <f>'Budget Detail'!E49</f>
        <v>0</v>
      </c>
      <c r="E18" s="102">
        <f>'Budget Detail'!F49</f>
        <v>0</v>
      </c>
      <c r="F18" s="102">
        <f>'Budget Detail'!G49</f>
        <v>0</v>
      </c>
      <c r="G18" s="102">
        <f>'Budget Detail'!H49</f>
        <v>0</v>
      </c>
      <c r="H18" s="94">
        <f>'Budget Detail'!I49</f>
        <v>0</v>
      </c>
      <c r="I18" s="102">
        <f>'Budget Detail'!J49</f>
        <v>0</v>
      </c>
      <c r="J18" s="224">
        <f>'Budget Detail'!K49</f>
        <v>0</v>
      </c>
      <c r="K18" s="225"/>
      <c r="L18" s="1"/>
    </row>
    <row r="19" spans="1:12" ht="24.75" customHeight="1" x14ac:dyDescent="0.3">
      <c r="A19" s="116">
        <v>3000</v>
      </c>
      <c r="B19" s="91" t="s">
        <v>127</v>
      </c>
      <c r="C19" s="92"/>
      <c r="D19" s="102">
        <f>'Budget Detail'!E55</f>
        <v>0</v>
      </c>
      <c r="E19" s="102">
        <f>'Budget Detail'!F55</f>
        <v>0</v>
      </c>
      <c r="F19" s="102">
        <f>'Budget Detail'!G55</f>
        <v>0</v>
      </c>
      <c r="G19" s="102">
        <f>'Budget Detail'!H55</f>
        <v>0</v>
      </c>
      <c r="H19" s="94">
        <f>'Budget Detail'!I55</f>
        <v>0</v>
      </c>
      <c r="I19" s="102">
        <f>'Budget Detail'!J55</f>
        <v>0</v>
      </c>
      <c r="J19" s="224">
        <f>'Budget Detail'!K55</f>
        <v>0</v>
      </c>
      <c r="K19" s="225"/>
      <c r="L19" s="1"/>
    </row>
    <row r="20" spans="1:12" ht="24.75" customHeight="1" x14ac:dyDescent="0.3">
      <c r="A20" s="116">
        <v>4000</v>
      </c>
      <c r="B20" s="91" t="s">
        <v>109</v>
      </c>
      <c r="C20" s="92"/>
      <c r="D20" s="102">
        <f>'Budget Detail'!E58</f>
        <v>0</v>
      </c>
      <c r="E20" s="102">
        <f>'Budget Detail'!F58</f>
        <v>0</v>
      </c>
      <c r="F20" s="102">
        <f>'Budget Detail'!G58</f>
        <v>0</v>
      </c>
      <c r="G20" s="102">
        <f>'Budget Detail'!H58</f>
        <v>0</v>
      </c>
      <c r="H20" s="94">
        <f>'Budget Detail'!I58</f>
        <v>0</v>
      </c>
      <c r="I20" s="102">
        <f>'Budget Detail'!J58</f>
        <v>0</v>
      </c>
      <c r="J20" s="224">
        <f>'Budget Detail'!K58</f>
        <v>0</v>
      </c>
      <c r="K20" s="225"/>
      <c r="L20" s="1"/>
    </row>
    <row r="21" spans="1:12" ht="24.75" customHeight="1" x14ac:dyDescent="0.3">
      <c r="A21" s="116">
        <v>5000</v>
      </c>
      <c r="B21" s="91" t="s">
        <v>110</v>
      </c>
      <c r="C21" s="92"/>
      <c r="D21" s="102">
        <f>'Budget Detail'!E61</f>
        <v>0</v>
      </c>
      <c r="E21" s="102">
        <f>'Budget Detail'!F61</f>
        <v>0</v>
      </c>
      <c r="F21" s="102">
        <f>'Budget Detail'!G61</f>
        <v>0</v>
      </c>
      <c r="G21" s="102">
        <f>'Budget Detail'!H61</f>
        <v>0</v>
      </c>
      <c r="H21" s="94">
        <f>'Budget Detail'!I61</f>
        <v>0</v>
      </c>
      <c r="I21" s="102">
        <f>'Budget Detail'!J61</f>
        <v>0</v>
      </c>
      <c r="J21" s="224">
        <f>'Budget Detail'!K61</f>
        <v>0</v>
      </c>
      <c r="K21" s="225"/>
      <c r="L21" s="1"/>
    </row>
    <row r="22" spans="1:12" ht="30" customHeight="1" x14ac:dyDescent="0.45">
      <c r="A22" s="117"/>
      <c r="B22" s="99" t="s">
        <v>128</v>
      </c>
      <c r="C22" s="101"/>
      <c r="D22" s="98">
        <f t="shared" ref="D22:I22" si="0">SUM(D15:D21)</f>
        <v>0</v>
      </c>
      <c r="E22" s="98">
        <f t="shared" si="0"/>
        <v>0</v>
      </c>
      <c r="F22" s="98">
        <f t="shared" si="0"/>
        <v>0</v>
      </c>
      <c r="G22" s="98">
        <f t="shared" si="0"/>
        <v>0</v>
      </c>
      <c r="H22" s="118">
        <f t="shared" si="0"/>
        <v>0</v>
      </c>
      <c r="I22" s="98">
        <f t="shared" si="0"/>
        <v>0</v>
      </c>
      <c r="J22" s="226">
        <f>SUM(J15:K21)</f>
        <v>0</v>
      </c>
      <c r="K22" s="227"/>
      <c r="L22" s="1"/>
    </row>
    <row r="23" spans="1:12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21" x14ac:dyDescent="0.5">
      <c r="A24" s="228" t="s">
        <v>129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27"/>
      <c r="L24" s="1"/>
    </row>
    <row r="25" spans="1:12" ht="21" customHeight="1" x14ac:dyDescent="0.3">
      <c r="A25" s="119"/>
      <c r="B25" s="120"/>
      <c r="C25" s="121" t="s">
        <v>93</v>
      </c>
      <c r="D25" s="121" t="s">
        <v>94</v>
      </c>
      <c r="E25" s="121" t="s">
        <v>95</v>
      </c>
      <c r="F25" s="121" t="s">
        <v>96</v>
      </c>
      <c r="G25" s="121" t="s">
        <v>97</v>
      </c>
      <c r="H25" s="121" t="s">
        <v>98</v>
      </c>
      <c r="I25" s="121" t="s">
        <v>99</v>
      </c>
      <c r="J25" s="121" t="s">
        <v>100</v>
      </c>
      <c r="K25" s="121" t="s">
        <v>101</v>
      </c>
      <c r="L25" s="1"/>
    </row>
    <row r="26" spans="1:12" ht="21" customHeight="1" x14ac:dyDescent="0.3">
      <c r="A26" s="122"/>
      <c r="B26" s="123"/>
      <c r="C26" s="124"/>
      <c r="D26" s="124"/>
      <c r="E26" s="124"/>
      <c r="F26" s="124"/>
      <c r="G26" s="124"/>
      <c r="H26" s="124"/>
      <c r="I26" s="124"/>
      <c r="J26" s="124"/>
      <c r="K26" s="124"/>
      <c r="L26" s="1"/>
    </row>
    <row r="27" spans="1:12" ht="21" customHeight="1" x14ac:dyDescent="0.3">
      <c r="A27" s="91" t="s">
        <v>130</v>
      </c>
      <c r="B27" s="92"/>
      <c r="C27" s="125">
        <f>'Spending Plan Wksheet'!D20</f>
        <v>0</v>
      </c>
      <c r="D27" s="125">
        <f>'Spending Plan Wksheet'!E20</f>
        <v>0</v>
      </c>
      <c r="E27" s="125">
        <f>'Spending Plan Wksheet'!F20</f>
        <v>0</v>
      </c>
      <c r="F27" s="125">
        <f>'Spending Plan Wksheet'!G20</f>
        <v>0</v>
      </c>
      <c r="G27" s="125">
        <f>'Spending Plan Wksheet'!H20</f>
        <v>0</v>
      </c>
      <c r="H27" s="125">
        <f>'Spending Plan Wksheet'!I20</f>
        <v>0</v>
      </c>
      <c r="I27" s="125">
        <f>'Spending Plan Wksheet'!J20</f>
        <v>0</v>
      </c>
      <c r="J27" s="125">
        <f>'Spending Plan Wksheet'!K20</f>
        <v>0</v>
      </c>
      <c r="K27" s="125">
        <f>'Spending Plan Wksheet'!L20</f>
        <v>0</v>
      </c>
      <c r="L27" s="1"/>
    </row>
    <row r="28" spans="1:12" ht="21" customHeight="1" x14ac:dyDescent="0.3">
      <c r="A28" s="126" t="s">
        <v>112</v>
      </c>
      <c r="B28" s="127"/>
      <c r="C28" s="128">
        <f>C27</f>
        <v>0</v>
      </c>
      <c r="D28" s="128">
        <f t="shared" ref="D28:K28" si="1">C28+D27</f>
        <v>0</v>
      </c>
      <c r="E28" s="128">
        <f t="shared" si="1"/>
        <v>0</v>
      </c>
      <c r="F28" s="128">
        <f t="shared" si="1"/>
        <v>0</v>
      </c>
      <c r="G28" s="128">
        <f t="shared" si="1"/>
        <v>0</v>
      </c>
      <c r="H28" s="128">
        <f t="shared" si="1"/>
        <v>0</v>
      </c>
      <c r="I28" s="128">
        <f t="shared" si="1"/>
        <v>0</v>
      </c>
      <c r="J28" s="128">
        <f t="shared" si="1"/>
        <v>0</v>
      </c>
      <c r="K28" s="128">
        <f t="shared" si="1"/>
        <v>0</v>
      </c>
      <c r="L28" s="1"/>
    </row>
    <row r="29" spans="1:12" ht="21" customHeight="1" x14ac:dyDescent="0.3">
      <c r="A29" s="119"/>
      <c r="B29" s="120"/>
      <c r="C29" s="121" t="s">
        <v>113</v>
      </c>
      <c r="D29" s="121" t="s">
        <v>114</v>
      </c>
      <c r="E29" s="121" t="s">
        <v>115</v>
      </c>
      <c r="F29" s="121"/>
      <c r="G29" s="121"/>
      <c r="H29" s="121"/>
      <c r="I29" s="121"/>
      <c r="J29" s="121"/>
      <c r="K29" s="121" t="s">
        <v>131</v>
      </c>
      <c r="L29" s="1"/>
    </row>
    <row r="30" spans="1:12" ht="21" customHeight="1" x14ac:dyDescent="0.3">
      <c r="A30" s="122"/>
      <c r="B30" s="123"/>
      <c r="C30" s="124"/>
      <c r="D30" s="124"/>
      <c r="E30" s="124"/>
      <c r="F30" s="124"/>
      <c r="G30" s="124"/>
      <c r="H30" s="124"/>
      <c r="I30" s="124"/>
      <c r="J30" s="124"/>
      <c r="K30" s="124"/>
      <c r="L30" s="1"/>
    </row>
    <row r="31" spans="1:12" ht="21" customHeight="1" x14ac:dyDescent="0.3">
      <c r="A31" s="91" t="s">
        <v>130</v>
      </c>
      <c r="B31" s="92"/>
      <c r="C31" s="125">
        <f>'Spending Plan Wksheet'!D32</f>
        <v>0</v>
      </c>
      <c r="D31" s="125">
        <f>'Spending Plan Wksheet'!E32</f>
        <v>0</v>
      </c>
      <c r="E31" s="125">
        <f>'Spending Plan Wksheet'!F32</f>
        <v>0</v>
      </c>
      <c r="F31" s="125"/>
      <c r="G31" s="125"/>
      <c r="H31" s="125"/>
      <c r="I31" s="125"/>
      <c r="J31" s="125"/>
      <c r="K31" s="125">
        <f t="shared" ref="K31:K32" si="2">SUM(C27:K27)+SUM(C31:J31)</f>
        <v>0</v>
      </c>
      <c r="L31" s="1"/>
    </row>
    <row r="32" spans="1:12" ht="21" customHeight="1" x14ac:dyDescent="0.3">
      <c r="A32" s="126" t="s">
        <v>112</v>
      </c>
      <c r="B32" s="127"/>
      <c r="C32" s="128">
        <f>K28+C31</f>
        <v>0</v>
      </c>
      <c r="D32" s="128">
        <f t="shared" ref="D32:E32" si="3">C32+D31</f>
        <v>0</v>
      </c>
      <c r="E32" s="128">
        <f t="shared" si="3"/>
        <v>0</v>
      </c>
      <c r="F32" s="128"/>
      <c r="G32" s="128"/>
      <c r="H32" s="128"/>
      <c r="I32" s="128"/>
      <c r="J32" s="128"/>
      <c r="K32" s="125">
        <f t="shared" si="2"/>
        <v>0</v>
      </c>
      <c r="L32" s="1"/>
    </row>
    <row r="33" spans="1:12" ht="33" customHeight="1" x14ac:dyDescent="0.3">
      <c r="A33" s="129" t="s">
        <v>132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21">
    <mergeCell ref="A1:K1"/>
    <mergeCell ref="A2:K2"/>
    <mergeCell ref="A10:K10"/>
    <mergeCell ref="D11:F11"/>
    <mergeCell ref="D12:D13"/>
    <mergeCell ref="E12:F13"/>
    <mergeCell ref="J13:K13"/>
    <mergeCell ref="J11:K11"/>
    <mergeCell ref="J12:K12"/>
    <mergeCell ref="J20:K20"/>
    <mergeCell ref="J21:K21"/>
    <mergeCell ref="J22:K22"/>
    <mergeCell ref="A24:K24"/>
    <mergeCell ref="A12:C12"/>
    <mergeCell ref="B14:C14"/>
    <mergeCell ref="J14:K14"/>
    <mergeCell ref="J15:K15"/>
    <mergeCell ref="J16:K16"/>
    <mergeCell ref="J17:K17"/>
    <mergeCell ref="J18:K18"/>
    <mergeCell ref="J19:K19"/>
  </mergeCells>
  <printOptions horizontalCentered="1"/>
  <pageMargins left="0.5" right="0.5" top="0.75" bottom="0.75" header="0" footer="0"/>
  <pageSetup scale="59" orientation="landscape" r:id="rId1"/>
  <headerFooter>
    <oddHeader>&amp;R&amp;D,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4"/>
  <sheetViews>
    <sheetView topLeftCell="E1" zoomScaleNormal="100" workbookViewId="0">
      <selection activeCell="N18" sqref="N18"/>
    </sheetView>
  </sheetViews>
  <sheetFormatPr defaultColWidth="14.44140625" defaultRowHeight="15" customHeight="1" x14ac:dyDescent="0.3"/>
  <cols>
    <col min="1" max="3" width="8.6640625" customWidth="1"/>
    <col min="4" max="4" width="41" customWidth="1"/>
    <col min="5" max="11" width="18.6640625" customWidth="1"/>
  </cols>
  <sheetData>
    <row r="1" spans="1:11" ht="31.5" customHeight="1" x14ac:dyDescent="0.65">
      <c r="A1" s="251" t="s">
        <v>194</v>
      </c>
      <c r="B1" s="237"/>
      <c r="C1" s="237"/>
      <c r="D1" s="237"/>
      <c r="E1" s="237"/>
      <c r="F1" s="237"/>
      <c r="G1" s="237"/>
      <c r="H1" s="237"/>
      <c r="I1" s="237"/>
      <c r="J1" s="237"/>
      <c r="K1" s="238"/>
    </row>
    <row r="2" spans="1:11" ht="24.75" customHeight="1" x14ac:dyDescent="0.45">
      <c r="A2" s="252" t="s">
        <v>0</v>
      </c>
      <c r="B2" s="253"/>
      <c r="C2" s="253"/>
      <c r="D2" s="253"/>
      <c r="E2" s="253"/>
      <c r="F2" s="253"/>
      <c r="G2" s="253"/>
      <c r="H2" s="253"/>
      <c r="I2" s="253"/>
      <c r="J2" s="253"/>
      <c r="K2" s="254"/>
    </row>
    <row r="3" spans="1:11" ht="12.75" customHeight="1" x14ac:dyDescent="0.3">
      <c r="A3" s="198"/>
      <c r="B3" s="190"/>
      <c r="C3" s="190"/>
      <c r="D3" s="190"/>
      <c r="E3" s="190"/>
      <c r="F3" s="190"/>
      <c r="G3" s="190"/>
      <c r="H3" s="190"/>
      <c r="I3" s="190"/>
      <c r="J3" s="190"/>
      <c r="K3" s="191"/>
    </row>
    <row r="4" spans="1:11" ht="21.75" customHeight="1" x14ac:dyDescent="0.5">
      <c r="A4" s="199" t="s">
        <v>1</v>
      </c>
      <c r="B4" s="192"/>
      <c r="C4" s="192"/>
      <c r="D4" s="193">
        <f>'Budget Summary'!B3</f>
        <v>0</v>
      </c>
      <c r="E4" s="194"/>
      <c r="F4" s="194"/>
      <c r="G4" s="192"/>
      <c r="H4" s="192"/>
      <c r="I4" s="192"/>
      <c r="J4" s="192"/>
      <c r="K4" s="195"/>
    </row>
    <row r="5" spans="1:11" ht="21.75" customHeight="1" x14ac:dyDescent="0.45">
      <c r="A5" s="199" t="s">
        <v>2</v>
      </c>
      <c r="B5" s="192"/>
      <c r="C5" s="192"/>
      <c r="D5" s="196">
        <f>'Budget Summary'!B4</f>
        <v>0</v>
      </c>
      <c r="E5" s="192"/>
      <c r="F5" s="192"/>
      <c r="G5" s="192"/>
      <c r="H5" s="192"/>
      <c r="I5" s="192" t="s">
        <v>3</v>
      </c>
      <c r="J5" s="196" t="str">
        <f>'Budget Summary'!G5</f>
        <v>0</v>
      </c>
      <c r="K5" s="195"/>
    </row>
    <row r="6" spans="1:11" ht="21.75" customHeight="1" x14ac:dyDescent="0.45">
      <c r="A6" s="199" t="s">
        <v>4</v>
      </c>
      <c r="B6" s="192"/>
      <c r="C6" s="192"/>
      <c r="D6" s="196">
        <f>'Budget Summary'!B5</f>
        <v>0</v>
      </c>
      <c r="E6" s="192"/>
      <c r="F6" s="192"/>
      <c r="G6" s="192"/>
      <c r="H6" s="192"/>
      <c r="I6" s="192" t="s">
        <v>5</v>
      </c>
      <c r="J6" s="196" t="str">
        <f>'Budget Summary'!G6</f>
        <v>7/1/2024-6/30/2025</v>
      </c>
      <c r="K6" s="195"/>
    </row>
    <row r="7" spans="1:11" ht="21.75" customHeight="1" x14ac:dyDescent="0.45">
      <c r="A7" s="199" t="s">
        <v>6</v>
      </c>
      <c r="B7" s="192"/>
      <c r="C7" s="192"/>
      <c r="D7" s="196" t="str">
        <f>'Budget Summary'!B6</f>
        <v>CDBG</v>
      </c>
      <c r="E7" s="192"/>
      <c r="F7" s="192"/>
      <c r="G7" s="192"/>
      <c r="H7" s="192"/>
      <c r="I7" s="192"/>
      <c r="J7" s="197"/>
      <c r="K7" s="195"/>
    </row>
    <row r="8" spans="1:11" ht="21.75" customHeight="1" x14ac:dyDescent="0.45">
      <c r="A8" s="200" t="s">
        <v>7</v>
      </c>
      <c r="B8" s="201"/>
      <c r="C8" s="201"/>
      <c r="D8" s="189">
        <f>'Budget Summary'!B7</f>
        <v>0</v>
      </c>
      <c r="E8" s="201"/>
      <c r="F8" s="201"/>
      <c r="G8" s="201"/>
      <c r="H8" s="201"/>
      <c r="I8" s="201"/>
      <c r="J8" s="202"/>
      <c r="K8" s="203"/>
    </row>
    <row r="9" spans="1:11" ht="12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x14ac:dyDescent="0.5">
      <c r="A10" s="204"/>
      <c r="B10" s="10"/>
      <c r="C10" s="10"/>
      <c r="D10" s="11"/>
      <c r="E10" s="255" t="s">
        <v>8</v>
      </c>
      <c r="F10" s="256"/>
      <c r="G10" s="256"/>
      <c r="H10" s="256"/>
      <c r="I10" s="256"/>
      <c r="J10" s="256"/>
      <c r="K10" s="257"/>
    </row>
    <row r="11" spans="1:11" ht="19.5" customHeight="1" x14ac:dyDescent="0.5">
      <c r="A11" s="12"/>
      <c r="B11" s="13"/>
      <c r="C11" s="13"/>
      <c r="D11" s="14"/>
      <c r="E11" s="258" t="s">
        <v>9</v>
      </c>
      <c r="F11" s="229"/>
      <c r="G11" s="227"/>
      <c r="H11" s="15"/>
      <c r="I11" s="15"/>
      <c r="J11" s="11"/>
      <c r="K11" s="11" t="s">
        <v>10</v>
      </c>
    </row>
    <row r="12" spans="1:11" ht="21" customHeight="1" x14ac:dyDescent="0.3">
      <c r="A12" s="12"/>
      <c r="B12" s="13"/>
      <c r="C12" s="13"/>
      <c r="D12" s="13"/>
      <c r="E12" s="15"/>
      <c r="F12" s="259" t="s">
        <v>11</v>
      </c>
      <c r="G12" s="227"/>
      <c r="H12" s="16"/>
      <c r="I12" s="16" t="s">
        <v>12</v>
      </c>
      <c r="J12" s="14"/>
      <c r="K12" s="14" t="s">
        <v>13</v>
      </c>
    </row>
    <row r="13" spans="1:11" ht="21" customHeight="1" x14ac:dyDescent="0.3">
      <c r="A13" s="12"/>
      <c r="B13" s="17"/>
      <c r="C13" s="17"/>
      <c r="D13" s="18"/>
      <c r="E13" s="16"/>
      <c r="F13" s="16"/>
      <c r="G13" s="16"/>
      <c r="H13" s="16" t="s">
        <v>14</v>
      </c>
      <c r="I13" s="16" t="s">
        <v>15</v>
      </c>
      <c r="J13" s="14" t="s">
        <v>16</v>
      </c>
      <c r="K13" s="14" t="s">
        <v>17</v>
      </c>
    </row>
    <row r="14" spans="1:11" ht="21" customHeight="1" x14ac:dyDescent="0.3">
      <c r="A14" s="12"/>
      <c r="B14" s="13"/>
      <c r="C14" s="19" t="s">
        <v>18</v>
      </c>
      <c r="D14" s="18"/>
      <c r="E14" s="16" t="s">
        <v>19</v>
      </c>
      <c r="F14" s="16" t="s">
        <v>20</v>
      </c>
      <c r="G14" s="16" t="s">
        <v>14</v>
      </c>
      <c r="H14" s="16" t="s">
        <v>21</v>
      </c>
      <c r="I14" s="16" t="s">
        <v>22</v>
      </c>
      <c r="J14" s="14" t="s">
        <v>23</v>
      </c>
      <c r="K14" s="14" t="s">
        <v>24</v>
      </c>
    </row>
    <row r="15" spans="1:11" ht="21" customHeight="1" x14ac:dyDescent="0.3">
      <c r="A15" s="12"/>
      <c r="B15" s="13"/>
      <c r="C15" s="13"/>
      <c r="D15" s="13"/>
      <c r="E15" s="16" t="s">
        <v>25</v>
      </c>
      <c r="F15" s="16" t="s">
        <v>26</v>
      </c>
      <c r="G15" s="16" t="s">
        <v>27</v>
      </c>
      <c r="H15" s="16" t="s">
        <v>28</v>
      </c>
      <c r="I15" s="16" t="s">
        <v>29</v>
      </c>
      <c r="J15" s="14" t="s">
        <v>30</v>
      </c>
      <c r="K15" s="14" t="s">
        <v>31</v>
      </c>
    </row>
    <row r="16" spans="1:11" ht="21" customHeight="1" x14ac:dyDescent="0.3">
      <c r="A16" s="20"/>
      <c r="B16" s="21"/>
      <c r="C16" s="21"/>
      <c r="D16" s="21"/>
      <c r="E16" s="22" t="s">
        <v>32</v>
      </c>
      <c r="F16" s="22"/>
      <c r="G16" s="22"/>
      <c r="H16" s="22"/>
      <c r="I16" s="22"/>
      <c r="J16" s="23"/>
      <c r="K16" s="23" t="s">
        <v>33</v>
      </c>
    </row>
    <row r="17" spans="1:11" ht="21" customHeight="1" x14ac:dyDescent="0.45">
      <c r="A17" s="24" t="s">
        <v>34</v>
      </c>
      <c r="B17" s="25"/>
      <c r="C17" s="25"/>
      <c r="D17" s="26"/>
      <c r="E17" s="27"/>
      <c r="F17" s="27"/>
      <c r="G17" s="27"/>
      <c r="H17" s="27"/>
      <c r="I17" s="27"/>
      <c r="J17" s="27"/>
      <c r="K17" s="27"/>
    </row>
    <row r="18" spans="1:11" ht="21" customHeight="1" x14ac:dyDescent="0.3">
      <c r="A18" s="28" t="s">
        <v>35</v>
      </c>
      <c r="B18" s="29"/>
      <c r="C18" s="29"/>
      <c r="D18" s="30"/>
      <c r="E18" s="31">
        <f t="shared" ref="E18:E19" si="0">SUM(F18:G18)</f>
        <v>0</v>
      </c>
      <c r="F18" s="31">
        <f>'Sched of Personnel'!H40</f>
        <v>0</v>
      </c>
      <c r="G18" s="31">
        <f>'Sched of Personnel'!I40</f>
        <v>0</v>
      </c>
      <c r="H18" s="31"/>
      <c r="I18" s="31"/>
      <c r="J18" s="32"/>
      <c r="K18" s="31">
        <f t="shared" ref="K18:K19" si="1">E18+H18+J18</f>
        <v>0</v>
      </c>
    </row>
    <row r="19" spans="1:11" ht="21" customHeight="1" x14ac:dyDescent="0.3">
      <c r="A19" s="28" t="s">
        <v>36</v>
      </c>
      <c r="B19" s="29"/>
      <c r="C19" s="29"/>
      <c r="D19" s="30"/>
      <c r="E19" s="31">
        <f t="shared" si="0"/>
        <v>0</v>
      </c>
      <c r="F19" s="31">
        <f>'Sched of Personnel'!H49</f>
        <v>0</v>
      </c>
      <c r="G19" s="31">
        <f>'Sched of Personnel'!I49</f>
        <v>0</v>
      </c>
      <c r="H19" s="31"/>
      <c r="I19" s="31"/>
      <c r="J19" s="31"/>
      <c r="K19" s="31">
        <f t="shared" si="1"/>
        <v>0</v>
      </c>
    </row>
    <row r="20" spans="1:11" ht="21" customHeight="1" x14ac:dyDescent="0.45">
      <c r="A20" s="33" t="s">
        <v>37</v>
      </c>
      <c r="B20" s="32"/>
      <c r="C20" s="34"/>
      <c r="D20" s="35"/>
      <c r="E20" s="36">
        <f t="shared" ref="E20:K20" si="2">SUM(E18:E19)</f>
        <v>0</v>
      </c>
      <c r="F20" s="36">
        <f t="shared" si="2"/>
        <v>0</v>
      </c>
      <c r="G20" s="36">
        <f t="shared" si="2"/>
        <v>0</v>
      </c>
      <c r="H20" s="36">
        <f t="shared" si="2"/>
        <v>0</v>
      </c>
      <c r="I20" s="36">
        <f t="shared" si="2"/>
        <v>0</v>
      </c>
      <c r="J20" s="36">
        <f t="shared" si="2"/>
        <v>0</v>
      </c>
      <c r="K20" s="36">
        <f t="shared" si="2"/>
        <v>0</v>
      </c>
    </row>
    <row r="21" spans="1:11" ht="21" customHeight="1" x14ac:dyDescent="0.45">
      <c r="A21" s="24" t="s">
        <v>38</v>
      </c>
      <c r="B21" s="25"/>
      <c r="C21" s="25"/>
      <c r="D21" s="26"/>
      <c r="E21" s="27"/>
      <c r="F21" s="27"/>
      <c r="G21" s="27"/>
      <c r="H21" s="27"/>
      <c r="I21" s="27"/>
      <c r="J21" s="27"/>
      <c r="K21" s="27"/>
    </row>
    <row r="22" spans="1:11" ht="21" customHeight="1" x14ac:dyDescent="0.3">
      <c r="A22" s="37"/>
      <c r="B22" s="38"/>
      <c r="C22" s="38"/>
      <c r="D22" s="39"/>
      <c r="E22" s="31">
        <f t="shared" ref="E22:E34" si="3">SUM(F22:G22)</f>
        <v>0</v>
      </c>
      <c r="F22" s="31"/>
      <c r="G22" s="40"/>
      <c r="H22" s="40"/>
      <c r="I22" s="31"/>
      <c r="J22" s="40"/>
      <c r="K22" s="31">
        <f t="shared" ref="K22:K34" si="4">E22+H22+J22</f>
        <v>0</v>
      </c>
    </row>
    <row r="23" spans="1:11" ht="21" customHeight="1" x14ac:dyDescent="0.3">
      <c r="A23" s="37"/>
      <c r="B23" s="38"/>
      <c r="C23" s="38"/>
      <c r="D23" s="39"/>
      <c r="E23" s="31">
        <f t="shared" si="3"/>
        <v>0</v>
      </c>
      <c r="F23" s="31"/>
      <c r="G23" s="40"/>
      <c r="H23" s="40"/>
      <c r="I23" s="31"/>
      <c r="J23" s="40"/>
      <c r="K23" s="31">
        <f t="shared" si="4"/>
        <v>0</v>
      </c>
    </row>
    <row r="24" spans="1:11" ht="21" customHeight="1" x14ac:dyDescent="0.3">
      <c r="A24" s="37"/>
      <c r="B24" s="38"/>
      <c r="C24" s="38"/>
      <c r="D24" s="39"/>
      <c r="E24" s="31">
        <f t="shared" si="3"/>
        <v>0</v>
      </c>
      <c r="F24" s="31"/>
      <c r="G24" s="40"/>
      <c r="H24" s="40"/>
      <c r="I24" s="31"/>
      <c r="J24" s="40"/>
      <c r="K24" s="31">
        <f t="shared" si="4"/>
        <v>0</v>
      </c>
    </row>
    <row r="25" spans="1:11" ht="21" customHeight="1" x14ac:dyDescent="0.3">
      <c r="A25" s="37"/>
      <c r="B25" s="38"/>
      <c r="C25" s="38"/>
      <c r="D25" s="39"/>
      <c r="E25" s="31">
        <f t="shared" si="3"/>
        <v>0</v>
      </c>
      <c r="F25" s="31"/>
      <c r="G25" s="40"/>
      <c r="H25" s="40"/>
      <c r="I25" s="31"/>
      <c r="J25" s="40"/>
      <c r="K25" s="31">
        <f t="shared" si="4"/>
        <v>0</v>
      </c>
    </row>
    <row r="26" spans="1:11" ht="21" customHeight="1" x14ac:dyDescent="0.3">
      <c r="A26" s="37"/>
      <c r="B26" s="38"/>
      <c r="C26" s="38"/>
      <c r="D26" s="39"/>
      <c r="E26" s="31">
        <f t="shared" si="3"/>
        <v>0</v>
      </c>
      <c r="F26" s="31"/>
      <c r="G26" s="40"/>
      <c r="H26" s="40"/>
      <c r="I26" s="31"/>
      <c r="J26" s="40"/>
      <c r="K26" s="31">
        <f t="shared" si="4"/>
        <v>0</v>
      </c>
    </row>
    <row r="27" spans="1:11" ht="21" customHeight="1" x14ac:dyDescent="0.3">
      <c r="A27" s="37"/>
      <c r="B27" s="38"/>
      <c r="C27" s="38"/>
      <c r="D27" s="39"/>
      <c r="E27" s="31">
        <f t="shared" si="3"/>
        <v>0</v>
      </c>
      <c r="F27" s="31"/>
      <c r="G27" s="40"/>
      <c r="H27" s="40"/>
      <c r="I27" s="31"/>
      <c r="J27" s="40"/>
      <c r="K27" s="31">
        <f t="shared" si="4"/>
        <v>0</v>
      </c>
    </row>
    <row r="28" spans="1:11" ht="21" customHeight="1" x14ac:dyDescent="0.3">
      <c r="A28" s="37"/>
      <c r="B28" s="38"/>
      <c r="C28" s="38"/>
      <c r="D28" s="39"/>
      <c r="E28" s="31">
        <f t="shared" si="3"/>
        <v>0</v>
      </c>
      <c r="F28" s="31"/>
      <c r="G28" s="40"/>
      <c r="H28" s="40"/>
      <c r="I28" s="31"/>
      <c r="J28" s="40"/>
      <c r="K28" s="31">
        <f t="shared" si="4"/>
        <v>0</v>
      </c>
    </row>
    <row r="29" spans="1:11" ht="21" customHeight="1" x14ac:dyDescent="0.3">
      <c r="A29" s="37"/>
      <c r="B29" s="38"/>
      <c r="C29" s="38"/>
      <c r="D29" s="39"/>
      <c r="E29" s="31">
        <f t="shared" si="3"/>
        <v>0</v>
      </c>
      <c r="F29" s="31"/>
      <c r="G29" s="40"/>
      <c r="H29" s="40"/>
      <c r="I29" s="31"/>
      <c r="J29" s="40"/>
      <c r="K29" s="31">
        <f t="shared" si="4"/>
        <v>0</v>
      </c>
    </row>
    <row r="30" spans="1:11" ht="21" customHeight="1" x14ac:dyDescent="0.3">
      <c r="A30" s="37"/>
      <c r="B30" s="38"/>
      <c r="C30" s="38"/>
      <c r="D30" s="39"/>
      <c r="E30" s="31">
        <f t="shared" si="3"/>
        <v>0</v>
      </c>
      <c r="F30" s="31"/>
      <c r="G30" s="40"/>
      <c r="H30" s="40"/>
      <c r="I30" s="31"/>
      <c r="J30" s="40"/>
      <c r="K30" s="31">
        <f t="shared" si="4"/>
        <v>0</v>
      </c>
    </row>
    <row r="31" spans="1:11" ht="21" customHeight="1" x14ac:dyDescent="0.3">
      <c r="A31" s="37"/>
      <c r="B31" s="38"/>
      <c r="C31" s="38"/>
      <c r="D31" s="39"/>
      <c r="E31" s="31">
        <f t="shared" si="3"/>
        <v>0</v>
      </c>
      <c r="F31" s="31"/>
      <c r="G31" s="40"/>
      <c r="H31" s="40"/>
      <c r="I31" s="31"/>
      <c r="J31" s="40"/>
      <c r="K31" s="31">
        <f t="shared" si="4"/>
        <v>0</v>
      </c>
    </row>
    <row r="32" spans="1:11" ht="21" customHeight="1" x14ac:dyDescent="0.3">
      <c r="A32" s="37"/>
      <c r="B32" s="38"/>
      <c r="C32" s="38"/>
      <c r="D32" s="39"/>
      <c r="E32" s="31">
        <f t="shared" si="3"/>
        <v>0</v>
      </c>
      <c r="F32" s="31"/>
      <c r="G32" s="40"/>
      <c r="H32" s="40"/>
      <c r="I32" s="31"/>
      <c r="J32" s="40"/>
      <c r="K32" s="31">
        <f t="shared" si="4"/>
        <v>0</v>
      </c>
    </row>
    <row r="33" spans="1:11" ht="21" customHeight="1" x14ac:dyDescent="0.3">
      <c r="A33" s="37"/>
      <c r="B33" s="38"/>
      <c r="C33" s="38"/>
      <c r="D33" s="39"/>
      <c r="E33" s="31">
        <f t="shared" si="3"/>
        <v>0</v>
      </c>
      <c r="F33" s="31"/>
      <c r="G33" s="40"/>
      <c r="H33" s="40"/>
      <c r="I33" s="31"/>
      <c r="J33" s="40"/>
      <c r="K33" s="31">
        <f t="shared" si="4"/>
        <v>0</v>
      </c>
    </row>
    <row r="34" spans="1:11" ht="21" customHeight="1" x14ac:dyDescent="0.3">
      <c r="A34" s="37"/>
      <c r="B34" s="38"/>
      <c r="C34" s="38"/>
      <c r="D34" s="39"/>
      <c r="E34" s="31">
        <f t="shared" si="3"/>
        <v>0</v>
      </c>
      <c r="F34" s="31"/>
      <c r="G34" s="40"/>
      <c r="H34" s="40"/>
      <c r="I34" s="31"/>
      <c r="J34" s="40"/>
      <c r="K34" s="31">
        <f t="shared" si="4"/>
        <v>0</v>
      </c>
    </row>
    <row r="35" spans="1:11" ht="21" customHeight="1" x14ac:dyDescent="0.45">
      <c r="A35" s="33" t="s">
        <v>39</v>
      </c>
      <c r="B35" s="32"/>
      <c r="C35" s="34"/>
      <c r="D35" s="35"/>
      <c r="E35" s="36">
        <f t="shared" ref="E35:K35" si="5">SUM(E22:E34)</f>
        <v>0</v>
      </c>
      <c r="F35" s="36">
        <f t="shared" si="5"/>
        <v>0</v>
      </c>
      <c r="G35" s="36">
        <f t="shared" si="5"/>
        <v>0</v>
      </c>
      <c r="H35" s="36">
        <f t="shared" si="5"/>
        <v>0</v>
      </c>
      <c r="I35" s="36">
        <f t="shared" si="5"/>
        <v>0</v>
      </c>
      <c r="J35" s="36">
        <f t="shared" si="5"/>
        <v>0</v>
      </c>
      <c r="K35" s="36">
        <f t="shared" si="5"/>
        <v>0</v>
      </c>
    </row>
    <row r="36" spans="1:11" ht="21" customHeight="1" x14ac:dyDescent="0.45">
      <c r="A36" s="24" t="s">
        <v>40</v>
      </c>
      <c r="B36" s="25"/>
      <c r="C36" s="25"/>
      <c r="D36" s="26"/>
      <c r="E36" s="27"/>
      <c r="F36" s="27"/>
      <c r="G36" s="27"/>
      <c r="H36" s="27"/>
      <c r="I36" s="27"/>
      <c r="J36" s="27"/>
      <c r="K36" s="27"/>
    </row>
    <row r="37" spans="1:11" ht="21" customHeight="1" x14ac:dyDescent="0.3">
      <c r="A37" s="37"/>
      <c r="B37" s="38"/>
      <c r="C37" s="38"/>
      <c r="D37" s="39"/>
      <c r="E37" s="31">
        <f t="shared" ref="E37:E38" si="6">SUM(F37:G37)</f>
        <v>0</v>
      </c>
      <c r="F37" s="31"/>
      <c r="G37" s="40"/>
      <c r="H37" s="40"/>
      <c r="I37" s="31"/>
      <c r="J37" s="40"/>
      <c r="K37" s="31">
        <f t="shared" ref="K37:K38" si="7">E37+H37+J37</f>
        <v>0</v>
      </c>
    </row>
    <row r="38" spans="1:11" ht="21" customHeight="1" x14ac:dyDescent="0.3">
      <c r="A38" s="37"/>
      <c r="B38" s="38"/>
      <c r="C38" s="38"/>
      <c r="D38" s="39"/>
      <c r="E38" s="31">
        <f t="shared" si="6"/>
        <v>0</v>
      </c>
      <c r="F38" s="31"/>
      <c r="G38" s="40"/>
      <c r="H38" s="40"/>
      <c r="I38" s="31"/>
      <c r="J38" s="40"/>
      <c r="K38" s="31">
        <f t="shared" si="7"/>
        <v>0</v>
      </c>
    </row>
    <row r="39" spans="1:11" ht="21" customHeight="1" x14ac:dyDescent="0.45">
      <c r="A39" s="33" t="s">
        <v>41</v>
      </c>
      <c r="B39" s="32"/>
      <c r="C39" s="34"/>
      <c r="D39" s="35"/>
      <c r="E39" s="36">
        <f t="shared" ref="E39:K39" si="8">SUM(E37:E38)</f>
        <v>0</v>
      </c>
      <c r="F39" s="36">
        <f t="shared" si="8"/>
        <v>0</v>
      </c>
      <c r="G39" s="36">
        <f t="shared" si="8"/>
        <v>0</v>
      </c>
      <c r="H39" s="36">
        <f t="shared" si="8"/>
        <v>0</v>
      </c>
      <c r="I39" s="36">
        <f t="shared" si="8"/>
        <v>0</v>
      </c>
      <c r="J39" s="36">
        <f t="shared" si="8"/>
        <v>0</v>
      </c>
      <c r="K39" s="36">
        <f t="shared" si="8"/>
        <v>0</v>
      </c>
    </row>
    <row r="40" spans="1:11" ht="21" customHeight="1" x14ac:dyDescent="0.45">
      <c r="A40" s="24" t="s">
        <v>42</v>
      </c>
      <c r="B40" s="25"/>
      <c r="C40" s="25"/>
      <c r="D40" s="26"/>
      <c r="E40" s="27"/>
      <c r="F40" s="27"/>
      <c r="G40" s="27"/>
      <c r="H40" s="27"/>
      <c r="I40" s="27"/>
      <c r="J40" s="27"/>
      <c r="K40" s="27"/>
    </row>
    <row r="41" spans="1:11" ht="21" customHeight="1" x14ac:dyDescent="0.3">
      <c r="A41" s="37"/>
      <c r="B41" s="38"/>
      <c r="C41" s="38"/>
      <c r="D41" s="39"/>
      <c r="E41" s="31">
        <f t="shared" ref="E41:E48" si="9">SUM(F41:G41)</f>
        <v>0</v>
      </c>
      <c r="F41" s="31"/>
      <c r="G41" s="40"/>
      <c r="H41" s="40"/>
      <c r="I41" s="31"/>
      <c r="J41" s="40"/>
      <c r="K41" s="31">
        <f t="shared" ref="K41:K48" si="10">E41+H41+HU41</f>
        <v>0</v>
      </c>
    </row>
    <row r="42" spans="1:11" ht="21" customHeight="1" x14ac:dyDescent="0.3">
      <c r="A42" s="37"/>
      <c r="B42" s="38"/>
      <c r="C42" s="38"/>
      <c r="D42" s="39"/>
      <c r="E42" s="31">
        <f t="shared" si="9"/>
        <v>0</v>
      </c>
      <c r="F42" s="31"/>
      <c r="G42" s="40"/>
      <c r="H42" s="40"/>
      <c r="I42" s="31"/>
      <c r="J42" s="40"/>
      <c r="K42" s="31">
        <f t="shared" si="10"/>
        <v>0</v>
      </c>
    </row>
    <row r="43" spans="1:11" ht="21" customHeight="1" x14ac:dyDescent="0.3">
      <c r="A43" s="37"/>
      <c r="B43" s="38"/>
      <c r="C43" s="38"/>
      <c r="D43" s="39"/>
      <c r="E43" s="31">
        <f t="shared" si="9"/>
        <v>0</v>
      </c>
      <c r="F43" s="31"/>
      <c r="G43" s="40"/>
      <c r="H43" s="40"/>
      <c r="I43" s="31"/>
      <c r="J43" s="40"/>
      <c r="K43" s="31">
        <f t="shared" si="10"/>
        <v>0</v>
      </c>
    </row>
    <row r="44" spans="1:11" ht="21" customHeight="1" x14ac:dyDescent="0.3">
      <c r="A44" s="37"/>
      <c r="B44" s="38"/>
      <c r="C44" s="38"/>
      <c r="D44" s="39"/>
      <c r="E44" s="31">
        <f t="shared" si="9"/>
        <v>0</v>
      </c>
      <c r="F44" s="31"/>
      <c r="G44" s="40"/>
      <c r="H44" s="40"/>
      <c r="I44" s="31"/>
      <c r="J44" s="40"/>
      <c r="K44" s="31">
        <f t="shared" si="10"/>
        <v>0</v>
      </c>
    </row>
    <row r="45" spans="1:11" ht="21" customHeight="1" x14ac:dyDescent="0.3">
      <c r="A45" s="37"/>
      <c r="B45" s="38"/>
      <c r="C45" s="38"/>
      <c r="D45" s="39"/>
      <c r="E45" s="31">
        <f t="shared" si="9"/>
        <v>0</v>
      </c>
      <c r="F45" s="31"/>
      <c r="G45" s="40"/>
      <c r="H45" s="40"/>
      <c r="I45" s="31"/>
      <c r="J45" s="40"/>
      <c r="K45" s="31">
        <f t="shared" si="10"/>
        <v>0</v>
      </c>
    </row>
    <row r="46" spans="1:11" ht="21" customHeight="1" x14ac:dyDescent="0.3">
      <c r="A46" s="37"/>
      <c r="B46" s="38"/>
      <c r="C46" s="38"/>
      <c r="D46" s="39"/>
      <c r="E46" s="31">
        <f t="shared" si="9"/>
        <v>0</v>
      </c>
      <c r="F46" s="31"/>
      <c r="G46" s="40"/>
      <c r="H46" s="40"/>
      <c r="I46" s="31"/>
      <c r="J46" s="40"/>
      <c r="K46" s="31">
        <f t="shared" si="10"/>
        <v>0</v>
      </c>
    </row>
    <row r="47" spans="1:11" ht="21" customHeight="1" x14ac:dyDescent="0.3">
      <c r="A47" s="37"/>
      <c r="B47" s="38"/>
      <c r="C47" s="38"/>
      <c r="D47" s="39"/>
      <c r="E47" s="31">
        <f t="shared" si="9"/>
        <v>0</v>
      </c>
      <c r="F47" s="31"/>
      <c r="G47" s="40"/>
      <c r="H47" s="40"/>
      <c r="I47" s="31"/>
      <c r="J47" s="40"/>
      <c r="K47" s="31">
        <f t="shared" si="10"/>
        <v>0</v>
      </c>
    </row>
    <row r="48" spans="1:11" ht="21" customHeight="1" x14ac:dyDescent="0.3">
      <c r="A48" s="37"/>
      <c r="B48" s="38"/>
      <c r="C48" s="38"/>
      <c r="D48" s="39"/>
      <c r="E48" s="31">
        <f t="shared" si="9"/>
        <v>0</v>
      </c>
      <c r="F48" s="31"/>
      <c r="G48" s="40"/>
      <c r="H48" s="40"/>
      <c r="I48" s="31"/>
      <c r="J48" s="40"/>
      <c r="K48" s="31">
        <f t="shared" si="10"/>
        <v>0</v>
      </c>
    </row>
    <row r="49" spans="1:11" ht="21" customHeight="1" x14ac:dyDescent="0.45">
      <c r="A49" s="33" t="s">
        <v>43</v>
      </c>
      <c r="B49" s="32"/>
      <c r="C49" s="34"/>
      <c r="D49" s="35"/>
      <c r="E49" s="36">
        <f t="shared" ref="E49:K49" si="11">SUM(E41:E48)</f>
        <v>0</v>
      </c>
      <c r="F49" s="36">
        <f t="shared" si="11"/>
        <v>0</v>
      </c>
      <c r="G49" s="36">
        <f t="shared" si="11"/>
        <v>0</v>
      </c>
      <c r="H49" s="36">
        <f t="shared" si="11"/>
        <v>0</v>
      </c>
      <c r="I49" s="36">
        <f t="shared" si="11"/>
        <v>0</v>
      </c>
      <c r="J49" s="36">
        <f t="shared" si="11"/>
        <v>0</v>
      </c>
      <c r="K49" s="36">
        <f t="shared" si="11"/>
        <v>0</v>
      </c>
    </row>
    <row r="50" spans="1:11" ht="21" customHeight="1" x14ac:dyDescent="0.45">
      <c r="A50" s="24" t="s">
        <v>44</v>
      </c>
      <c r="B50" s="25"/>
      <c r="C50" s="25"/>
      <c r="D50" s="26"/>
      <c r="E50" s="27"/>
      <c r="F50" s="27"/>
      <c r="G50" s="27"/>
      <c r="H50" s="27"/>
      <c r="I50" s="27"/>
      <c r="J50" s="27"/>
      <c r="K50" s="27"/>
    </row>
    <row r="51" spans="1:11" ht="21" customHeight="1" x14ac:dyDescent="0.3">
      <c r="A51" s="37"/>
      <c r="B51" s="38"/>
      <c r="C51" s="38"/>
      <c r="D51" s="39"/>
      <c r="E51" s="31">
        <f t="shared" ref="E51:E54" si="12">SUM(F51:G51)</f>
        <v>0</v>
      </c>
      <c r="F51" s="31"/>
      <c r="G51" s="40"/>
      <c r="H51" s="40"/>
      <c r="I51" s="31"/>
      <c r="J51" s="40"/>
      <c r="K51" s="31">
        <f t="shared" ref="K51:K54" si="13">E51+H51+J51</f>
        <v>0</v>
      </c>
    </row>
    <row r="52" spans="1:11" ht="21" customHeight="1" x14ac:dyDescent="0.3">
      <c r="A52" s="37"/>
      <c r="B52" s="38"/>
      <c r="C52" s="38"/>
      <c r="D52" s="39"/>
      <c r="E52" s="31">
        <f t="shared" si="12"/>
        <v>0</v>
      </c>
      <c r="F52" s="31"/>
      <c r="G52" s="40"/>
      <c r="H52" s="40"/>
      <c r="I52" s="31"/>
      <c r="J52" s="40"/>
      <c r="K52" s="31">
        <f t="shared" si="13"/>
        <v>0</v>
      </c>
    </row>
    <row r="53" spans="1:11" ht="21" customHeight="1" x14ac:dyDescent="0.3">
      <c r="A53" s="37"/>
      <c r="B53" s="38"/>
      <c r="C53" s="38"/>
      <c r="D53" s="39"/>
      <c r="E53" s="31">
        <f t="shared" si="12"/>
        <v>0</v>
      </c>
      <c r="F53" s="31"/>
      <c r="G53" s="40"/>
      <c r="H53" s="40"/>
      <c r="I53" s="31"/>
      <c r="J53" s="40"/>
      <c r="K53" s="31">
        <f t="shared" si="13"/>
        <v>0</v>
      </c>
    </row>
    <row r="54" spans="1:11" ht="21" customHeight="1" x14ac:dyDescent="0.3">
      <c r="A54" s="37"/>
      <c r="B54" s="38"/>
      <c r="C54" s="38"/>
      <c r="D54" s="39"/>
      <c r="E54" s="31">
        <f t="shared" si="12"/>
        <v>0</v>
      </c>
      <c r="F54" s="31"/>
      <c r="G54" s="40"/>
      <c r="H54" s="40"/>
      <c r="I54" s="31"/>
      <c r="J54" s="40"/>
      <c r="K54" s="31">
        <f t="shared" si="13"/>
        <v>0</v>
      </c>
    </row>
    <row r="55" spans="1:11" ht="21" customHeight="1" x14ac:dyDescent="0.45">
      <c r="A55" s="33" t="s">
        <v>45</v>
      </c>
      <c r="B55" s="32"/>
      <c r="C55" s="34"/>
      <c r="D55" s="35"/>
      <c r="E55" s="36">
        <f t="shared" ref="E55:K55" si="14">SUM(E51:E54)</f>
        <v>0</v>
      </c>
      <c r="F55" s="36">
        <f t="shared" si="14"/>
        <v>0</v>
      </c>
      <c r="G55" s="36">
        <f t="shared" si="14"/>
        <v>0</v>
      </c>
      <c r="H55" s="36">
        <f t="shared" si="14"/>
        <v>0</v>
      </c>
      <c r="I55" s="36">
        <f t="shared" si="14"/>
        <v>0</v>
      </c>
      <c r="J55" s="36">
        <f t="shared" si="14"/>
        <v>0</v>
      </c>
      <c r="K55" s="36">
        <f t="shared" si="14"/>
        <v>0</v>
      </c>
    </row>
    <row r="56" spans="1:11" ht="21" customHeight="1" x14ac:dyDescent="0.45">
      <c r="A56" s="24" t="s">
        <v>46</v>
      </c>
      <c r="B56" s="25"/>
      <c r="C56" s="25"/>
      <c r="D56" s="26"/>
      <c r="E56" s="27"/>
      <c r="F56" s="27"/>
      <c r="G56" s="27"/>
      <c r="H56" s="27"/>
      <c r="I56" s="27"/>
      <c r="J56" s="27"/>
      <c r="K56" s="27"/>
    </row>
    <row r="57" spans="1:11" ht="21" customHeight="1" x14ac:dyDescent="0.3">
      <c r="A57" s="37"/>
      <c r="B57" s="38"/>
      <c r="C57" s="38"/>
      <c r="D57" s="39"/>
      <c r="E57" s="31">
        <f>SUM(F57:G57)</f>
        <v>0</v>
      </c>
      <c r="F57" s="31"/>
      <c r="G57" s="40"/>
      <c r="H57" s="40"/>
      <c r="I57" s="31"/>
      <c r="J57" s="40"/>
      <c r="K57" s="31">
        <f>E57+H57+J57</f>
        <v>0</v>
      </c>
    </row>
    <row r="58" spans="1:11" ht="21" customHeight="1" x14ac:dyDescent="0.45">
      <c r="A58" s="33" t="s">
        <v>47</v>
      </c>
      <c r="B58" s="32"/>
      <c r="C58" s="34"/>
      <c r="D58" s="35"/>
      <c r="E58" s="36">
        <f t="shared" ref="E58:K58" si="15">SUM(E57)</f>
        <v>0</v>
      </c>
      <c r="F58" s="36">
        <f t="shared" si="15"/>
        <v>0</v>
      </c>
      <c r="G58" s="36">
        <f t="shared" si="15"/>
        <v>0</v>
      </c>
      <c r="H58" s="36">
        <f t="shared" si="15"/>
        <v>0</v>
      </c>
      <c r="I58" s="36">
        <f t="shared" si="15"/>
        <v>0</v>
      </c>
      <c r="J58" s="36">
        <f t="shared" si="15"/>
        <v>0</v>
      </c>
      <c r="K58" s="36">
        <f t="shared" si="15"/>
        <v>0</v>
      </c>
    </row>
    <row r="59" spans="1:11" ht="21" customHeight="1" x14ac:dyDescent="0.45">
      <c r="A59" s="24" t="s">
        <v>48</v>
      </c>
      <c r="B59" s="24"/>
      <c r="C59" s="25"/>
      <c r="D59" s="25"/>
      <c r="E59" s="41"/>
      <c r="F59" s="27"/>
      <c r="G59" s="27"/>
      <c r="H59" s="27"/>
      <c r="I59" s="27"/>
      <c r="J59" s="27"/>
      <c r="K59" s="27"/>
    </row>
    <row r="60" spans="1:11" ht="21" customHeight="1" x14ac:dyDescent="0.3">
      <c r="A60" s="28"/>
      <c r="B60" s="29"/>
      <c r="C60" s="29"/>
      <c r="D60" s="30"/>
      <c r="E60" s="31">
        <f>SUM(F60:G60)</f>
        <v>0</v>
      </c>
      <c r="F60" s="31"/>
      <c r="G60" s="31"/>
      <c r="H60" s="31"/>
      <c r="I60" s="31"/>
      <c r="J60" s="31"/>
      <c r="K60" s="31">
        <f>B60+H60+I60+J60</f>
        <v>0</v>
      </c>
    </row>
    <row r="61" spans="1:11" ht="21" customHeight="1" x14ac:dyDescent="0.45">
      <c r="A61" s="33" t="s">
        <v>49</v>
      </c>
      <c r="B61" s="33"/>
      <c r="C61" s="32"/>
      <c r="D61" s="42"/>
      <c r="E61" s="36">
        <f t="shared" ref="E61:K61" si="16">SUM(E60)</f>
        <v>0</v>
      </c>
      <c r="F61" s="36">
        <f t="shared" si="16"/>
        <v>0</v>
      </c>
      <c r="G61" s="36">
        <f t="shared" si="16"/>
        <v>0</v>
      </c>
      <c r="H61" s="36">
        <f t="shared" si="16"/>
        <v>0</v>
      </c>
      <c r="I61" s="36">
        <f t="shared" si="16"/>
        <v>0</v>
      </c>
      <c r="J61" s="36">
        <f t="shared" si="16"/>
        <v>0</v>
      </c>
      <c r="K61" s="36">
        <f t="shared" si="16"/>
        <v>0</v>
      </c>
    </row>
    <row r="62" spans="1:11" ht="30" customHeight="1" x14ac:dyDescent="0.45">
      <c r="A62" s="43" t="s">
        <v>50</v>
      </c>
      <c r="B62" s="44"/>
      <c r="C62" s="45"/>
      <c r="D62" s="46"/>
      <c r="E62" s="47">
        <f t="shared" ref="E62:K62" si="17">E20+E35+E39+E49+E55+E58+E61</f>
        <v>0</v>
      </c>
      <c r="F62" s="47">
        <f t="shared" si="17"/>
        <v>0</v>
      </c>
      <c r="G62" s="47">
        <f t="shared" si="17"/>
        <v>0</v>
      </c>
      <c r="H62" s="47">
        <f t="shared" si="17"/>
        <v>0</v>
      </c>
      <c r="I62" s="47">
        <f t="shared" si="17"/>
        <v>0</v>
      </c>
      <c r="J62" s="47">
        <f t="shared" si="17"/>
        <v>0</v>
      </c>
      <c r="K62" s="47">
        <f t="shared" si="17"/>
        <v>0</v>
      </c>
    </row>
    <row r="63" spans="1:11" ht="24.75" customHeight="1" x14ac:dyDescent="0.3">
      <c r="A63" s="48" t="s">
        <v>51</v>
      </c>
      <c r="B63" s="44"/>
      <c r="C63" s="49"/>
      <c r="D63" s="50"/>
      <c r="E63" s="51" t="e">
        <f>SUM(F63:G63)</f>
        <v>#DIV/0!</v>
      </c>
      <c r="F63" s="51" t="e">
        <f>F62/E62</f>
        <v>#DIV/0!</v>
      </c>
      <c r="G63" s="51" t="e">
        <f>G62/E62</f>
        <v>#DIV/0!</v>
      </c>
      <c r="H63" s="51"/>
      <c r="I63" s="51"/>
      <c r="J63" s="52"/>
      <c r="K63" s="52"/>
    </row>
    <row r="64" spans="1:11" ht="12.75" customHeight="1" x14ac:dyDescent="0.3">
      <c r="A64" s="1" t="s">
        <v>52</v>
      </c>
      <c r="B64" s="1"/>
      <c r="C64" s="1"/>
      <c r="D64" s="1"/>
      <c r="E64" s="1"/>
      <c r="F64" s="1"/>
      <c r="G64" s="1"/>
      <c r="H64" s="1"/>
      <c r="I64" s="1"/>
      <c r="J64" s="1"/>
      <c r="K64" s="1"/>
    </row>
  </sheetData>
  <mergeCells count="5">
    <mergeCell ref="A1:K1"/>
    <mergeCell ref="A2:K2"/>
    <mergeCell ref="E10:K10"/>
    <mergeCell ref="E11:G11"/>
    <mergeCell ref="F12:G12"/>
  </mergeCells>
  <printOptions horizontalCentered="1"/>
  <pageMargins left="0.25" right="0.25" top="0.45" bottom="0.27" header="0" footer="0"/>
  <pageSetup scale="57" fitToHeight="0" orientation="portrait" r:id="rId1"/>
  <headerFooter>
    <oddHeader>&amp;R&amp;D, 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1"/>
  <sheetViews>
    <sheetView view="pageBreakPreview" zoomScale="60" zoomScaleNormal="100" workbookViewId="0">
      <selection activeCell="A40" sqref="A40:XFD40"/>
    </sheetView>
  </sheetViews>
  <sheetFormatPr defaultColWidth="14.44140625" defaultRowHeight="15" customHeight="1" x14ac:dyDescent="0.3"/>
  <cols>
    <col min="1" max="1" width="8.6640625" customWidth="1"/>
    <col min="2" max="2" width="25.6640625" customWidth="1"/>
    <col min="3" max="3" width="35.6640625" customWidth="1"/>
    <col min="4" max="5" width="18.6640625" customWidth="1"/>
    <col min="6" max="6" width="27.44140625" customWidth="1"/>
    <col min="7" max="7" width="23.5546875" customWidth="1"/>
    <col min="8" max="8" width="20.5546875" customWidth="1"/>
    <col min="9" max="10" width="19.33203125" customWidth="1"/>
    <col min="11" max="14" width="18.6640625" customWidth="1"/>
  </cols>
  <sheetData>
    <row r="1" spans="1:14" ht="36" customHeight="1" x14ac:dyDescent="0.65">
      <c r="A1" s="263" t="s">
        <v>53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53"/>
    </row>
    <row r="2" spans="1:14" ht="18.75" customHeight="1" x14ac:dyDescent="0.45">
      <c r="A2" s="264" t="s">
        <v>54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35"/>
    </row>
    <row r="3" spans="1:14" ht="12.75" customHeight="1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</row>
    <row r="4" spans="1:14" ht="18.75" customHeight="1" x14ac:dyDescent="0.5">
      <c r="A4" s="53" t="s">
        <v>1</v>
      </c>
      <c r="B4" s="1"/>
      <c r="C4" s="266">
        <f>'Budget Summary'!$B$3</f>
        <v>0</v>
      </c>
      <c r="D4" s="267"/>
      <c r="E4" s="267"/>
      <c r="F4" s="267"/>
      <c r="G4" s="267"/>
      <c r="H4" s="1"/>
      <c r="I4" s="1"/>
      <c r="J4" s="1"/>
      <c r="K4" s="1"/>
      <c r="L4" s="1"/>
      <c r="M4" s="1"/>
      <c r="N4" s="5"/>
    </row>
    <row r="5" spans="1:14" ht="18.75" customHeight="1" x14ac:dyDescent="0.45">
      <c r="A5" s="53" t="s">
        <v>2</v>
      </c>
      <c r="B5" s="1"/>
      <c r="C5" s="54">
        <f>'Budget Summary'!$B$4</f>
        <v>0</v>
      </c>
      <c r="D5" s="1"/>
      <c r="E5" s="1"/>
      <c r="F5" s="1"/>
      <c r="G5" s="1"/>
      <c r="H5" s="1"/>
      <c r="I5" s="1"/>
      <c r="J5" s="1"/>
      <c r="K5" s="1" t="s">
        <v>3</v>
      </c>
      <c r="L5" s="55" t="str">
        <f>'Budget Summary'!$G$5</f>
        <v>0</v>
      </c>
      <c r="M5" s="55"/>
      <c r="N5" s="56"/>
    </row>
    <row r="6" spans="1:14" ht="18.75" customHeight="1" x14ac:dyDescent="0.45">
      <c r="A6" s="53" t="s">
        <v>4</v>
      </c>
      <c r="B6" s="1"/>
      <c r="C6" s="57">
        <f>'Budget Summary'!$B$5</f>
        <v>0</v>
      </c>
      <c r="D6" s="1"/>
      <c r="E6" s="1"/>
      <c r="F6" s="1"/>
      <c r="G6" s="1"/>
      <c r="H6" s="1"/>
      <c r="I6" s="1"/>
      <c r="J6" s="1"/>
      <c r="K6" s="1" t="s">
        <v>5</v>
      </c>
      <c r="L6" s="55" t="str">
        <f>'Budget Summary'!$G$6</f>
        <v>7/1/2024-6/30/2025</v>
      </c>
      <c r="M6" s="55"/>
      <c r="N6" s="56"/>
    </row>
    <row r="7" spans="1:14" ht="18.75" customHeight="1" x14ac:dyDescent="0.45">
      <c r="A7" s="53" t="s">
        <v>6</v>
      </c>
      <c r="B7" s="1"/>
      <c r="C7" s="54" t="str">
        <f>'Budget Summary'!$B$6</f>
        <v>CDBG</v>
      </c>
      <c r="D7" s="1"/>
      <c r="E7" s="1"/>
      <c r="F7" s="1"/>
      <c r="G7" s="1"/>
      <c r="H7" s="1"/>
      <c r="I7" s="1"/>
      <c r="J7" s="6"/>
      <c r="K7" s="1"/>
      <c r="L7" s="1"/>
      <c r="M7" s="1"/>
      <c r="N7" s="58"/>
    </row>
    <row r="8" spans="1:14" ht="18.75" customHeight="1" x14ac:dyDescent="0.45">
      <c r="A8" s="53" t="s">
        <v>7</v>
      </c>
      <c r="B8" s="1"/>
      <c r="C8" s="59">
        <f>'Budget Summary'!B7</f>
        <v>0</v>
      </c>
      <c r="D8" s="1"/>
      <c r="E8" s="1"/>
      <c r="F8" s="1"/>
      <c r="G8" s="1"/>
      <c r="H8" s="1"/>
      <c r="I8" s="1"/>
      <c r="J8" s="60"/>
      <c r="K8" s="1"/>
      <c r="L8" s="1"/>
      <c r="M8" s="1"/>
      <c r="N8" s="58"/>
    </row>
    <row r="9" spans="1:14" ht="12.75" customHeight="1" x14ac:dyDescent="0.3">
      <c r="A9" s="61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</row>
    <row r="10" spans="1:14" ht="12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1" x14ac:dyDescent="0.5">
      <c r="A11" s="9"/>
      <c r="B11" s="11"/>
      <c r="C11" s="15"/>
      <c r="D11" s="9"/>
      <c r="E11" s="9"/>
      <c r="F11" s="9"/>
      <c r="G11" s="258" t="s">
        <v>8</v>
      </c>
      <c r="H11" s="229"/>
      <c r="I11" s="229"/>
      <c r="J11" s="229"/>
      <c r="K11" s="229"/>
      <c r="L11" s="229"/>
      <c r="M11" s="229"/>
      <c r="N11" s="227"/>
    </row>
    <row r="12" spans="1:14" ht="21" x14ac:dyDescent="0.5">
      <c r="A12" s="12"/>
      <c r="B12" s="14"/>
      <c r="C12" s="16"/>
      <c r="D12" s="12"/>
      <c r="E12" s="12"/>
      <c r="F12" s="12"/>
      <c r="G12" s="258" t="s">
        <v>9</v>
      </c>
      <c r="H12" s="229"/>
      <c r="I12" s="229"/>
      <c r="J12" s="227"/>
      <c r="K12" s="15"/>
      <c r="L12" s="15"/>
      <c r="M12" s="11"/>
      <c r="N12" s="11" t="s">
        <v>10</v>
      </c>
    </row>
    <row r="13" spans="1:14" ht="14.4" x14ac:dyDescent="0.3">
      <c r="A13" s="12"/>
      <c r="B13" s="14"/>
      <c r="C13" s="16"/>
      <c r="D13" s="16"/>
      <c r="E13" s="16"/>
      <c r="F13" s="16"/>
      <c r="G13" s="15"/>
      <c r="H13" s="261" t="s">
        <v>55</v>
      </c>
      <c r="I13" s="227"/>
      <c r="J13" s="15"/>
      <c r="K13" s="16"/>
      <c r="L13" s="16" t="s">
        <v>12</v>
      </c>
      <c r="M13" s="14"/>
      <c r="N13" s="14" t="s">
        <v>13</v>
      </c>
    </row>
    <row r="14" spans="1:14" ht="12.75" customHeight="1" x14ac:dyDescent="0.3">
      <c r="A14" s="262" t="s">
        <v>56</v>
      </c>
      <c r="B14" s="232"/>
      <c r="C14" s="16" t="s">
        <v>57</v>
      </c>
      <c r="D14" s="16" t="s">
        <v>58</v>
      </c>
      <c r="E14" s="16" t="s">
        <v>59</v>
      </c>
      <c r="F14" s="16" t="s">
        <v>60</v>
      </c>
      <c r="G14" s="16" t="s">
        <v>13</v>
      </c>
      <c r="H14" s="16"/>
      <c r="I14" s="16"/>
      <c r="J14" s="16" t="s">
        <v>13</v>
      </c>
      <c r="K14" s="16" t="s">
        <v>14</v>
      </c>
      <c r="L14" s="16" t="s">
        <v>15</v>
      </c>
      <c r="M14" s="14" t="s">
        <v>16</v>
      </c>
      <c r="N14" s="14" t="s">
        <v>17</v>
      </c>
    </row>
    <row r="15" spans="1:14" ht="12.75" customHeight="1" x14ac:dyDescent="0.3">
      <c r="A15" s="262" t="s">
        <v>61</v>
      </c>
      <c r="B15" s="232"/>
      <c r="C15" s="16"/>
      <c r="D15" s="16" t="s">
        <v>62</v>
      </c>
      <c r="E15" s="16" t="s">
        <v>63</v>
      </c>
      <c r="F15" s="16" t="s">
        <v>64</v>
      </c>
      <c r="G15" s="16" t="s">
        <v>62</v>
      </c>
      <c r="H15" s="16" t="s">
        <v>20</v>
      </c>
      <c r="I15" s="16" t="s">
        <v>14</v>
      </c>
      <c r="J15" s="16" t="s">
        <v>65</v>
      </c>
      <c r="K15" s="16" t="s">
        <v>21</v>
      </c>
      <c r="L15" s="16" t="s">
        <v>22</v>
      </c>
      <c r="M15" s="14" t="s">
        <v>23</v>
      </c>
      <c r="N15" s="14" t="s">
        <v>24</v>
      </c>
    </row>
    <row r="16" spans="1:14" ht="12.75" customHeight="1" x14ac:dyDescent="0.3">
      <c r="A16" s="12"/>
      <c r="B16" s="62" t="s">
        <v>66</v>
      </c>
      <c r="C16" s="16" t="s">
        <v>67</v>
      </c>
      <c r="D16" s="16" t="s">
        <v>68</v>
      </c>
      <c r="E16" s="16" t="s">
        <v>28</v>
      </c>
      <c r="F16" s="16" t="s">
        <v>29</v>
      </c>
      <c r="G16" s="16" t="s">
        <v>30</v>
      </c>
      <c r="H16" s="16" t="s">
        <v>31</v>
      </c>
      <c r="I16" s="16" t="s">
        <v>69</v>
      </c>
      <c r="J16" s="16" t="s">
        <v>70</v>
      </c>
      <c r="K16" s="16" t="s">
        <v>71</v>
      </c>
      <c r="L16" s="16" t="s">
        <v>72</v>
      </c>
      <c r="M16" s="14" t="s">
        <v>73</v>
      </c>
      <c r="N16" s="14" t="s">
        <v>74</v>
      </c>
    </row>
    <row r="17" spans="1:14" ht="12.75" customHeight="1" x14ac:dyDescent="0.3">
      <c r="A17" s="20"/>
      <c r="B17" s="63"/>
      <c r="C17" s="22"/>
      <c r="D17" s="22"/>
      <c r="E17" s="22"/>
      <c r="F17" s="22"/>
      <c r="G17" s="22" t="s">
        <v>75</v>
      </c>
      <c r="H17" s="22"/>
      <c r="I17" s="22"/>
      <c r="J17" s="22" t="s">
        <v>76</v>
      </c>
      <c r="K17" s="22"/>
      <c r="L17" s="22"/>
      <c r="M17" s="23"/>
      <c r="N17" s="23" t="s">
        <v>77</v>
      </c>
    </row>
    <row r="18" spans="1:14" ht="24.75" customHeight="1" x14ac:dyDescent="0.45">
      <c r="A18" s="64" t="s">
        <v>78</v>
      </c>
      <c r="B18" s="65"/>
      <c r="C18" s="65"/>
      <c r="D18" s="65"/>
      <c r="E18" s="65"/>
      <c r="F18" s="65"/>
      <c r="G18" s="66"/>
      <c r="H18" s="66"/>
      <c r="I18" s="66"/>
      <c r="J18" s="66"/>
      <c r="K18" s="66"/>
      <c r="L18" s="66"/>
      <c r="M18" s="66"/>
      <c r="N18" s="66"/>
    </row>
    <row r="19" spans="1:14" ht="24.75" customHeight="1" x14ac:dyDescent="0.3">
      <c r="A19" s="260"/>
      <c r="B19" s="227"/>
      <c r="C19" s="67"/>
      <c r="D19" s="68"/>
      <c r="E19" s="69"/>
      <c r="F19" s="70"/>
      <c r="G19" s="71">
        <f t="shared" ref="G19:G39" si="0">ROUND(D19*E19*F19,2)</f>
        <v>0</v>
      </c>
      <c r="H19" s="71"/>
      <c r="I19" s="71">
        <f t="shared" ref="I19:I39" si="1">G19</f>
        <v>0</v>
      </c>
      <c r="J19" s="71">
        <f t="shared" ref="J19:J39" si="2">ROUND(H19+I19,2)</f>
        <v>0</v>
      </c>
      <c r="K19" s="72"/>
      <c r="L19" s="71"/>
      <c r="M19" s="73"/>
      <c r="N19" s="71">
        <f t="shared" ref="N19:N39" si="3">J19+K19+L19+M19</f>
        <v>0</v>
      </c>
    </row>
    <row r="20" spans="1:14" ht="24.75" customHeight="1" x14ac:dyDescent="0.3">
      <c r="A20" s="260"/>
      <c r="B20" s="227"/>
      <c r="C20" s="67"/>
      <c r="D20" s="68"/>
      <c r="E20" s="69"/>
      <c r="F20" s="70"/>
      <c r="G20" s="71">
        <f t="shared" si="0"/>
        <v>0</v>
      </c>
      <c r="H20" s="71"/>
      <c r="I20" s="71">
        <f t="shared" si="1"/>
        <v>0</v>
      </c>
      <c r="J20" s="71">
        <f t="shared" si="2"/>
        <v>0</v>
      </c>
      <c r="K20" s="72"/>
      <c r="L20" s="71"/>
      <c r="M20" s="72"/>
      <c r="N20" s="71">
        <f t="shared" si="3"/>
        <v>0</v>
      </c>
    </row>
    <row r="21" spans="1:14" ht="24.75" customHeight="1" x14ac:dyDescent="0.3">
      <c r="A21" s="260"/>
      <c r="B21" s="227"/>
      <c r="C21" s="67"/>
      <c r="D21" s="68"/>
      <c r="E21" s="69"/>
      <c r="F21" s="70"/>
      <c r="G21" s="71">
        <f t="shared" si="0"/>
        <v>0</v>
      </c>
      <c r="H21" s="71"/>
      <c r="I21" s="71">
        <f t="shared" si="1"/>
        <v>0</v>
      </c>
      <c r="J21" s="71">
        <f t="shared" si="2"/>
        <v>0</v>
      </c>
      <c r="K21" s="72"/>
      <c r="L21" s="71"/>
      <c r="M21" s="72"/>
      <c r="N21" s="71">
        <f t="shared" si="3"/>
        <v>0</v>
      </c>
    </row>
    <row r="22" spans="1:14" ht="24.75" customHeight="1" x14ac:dyDescent="0.3">
      <c r="A22" s="260"/>
      <c r="B22" s="227"/>
      <c r="C22" s="67"/>
      <c r="D22" s="68"/>
      <c r="E22" s="69"/>
      <c r="F22" s="70"/>
      <c r="G22" s="71">
        <f t="shared" si="0"/>
        <v>0</v>
      </c>
      <c r="H22" s="71"/>
      <c r="I22" s="71">
        <f t="shared" si="1"/>
        <v>0</v>
      </c>
      <c r="J22" s="71">
        <f t="shared" si="2"/>
        <v>0</v>
      </c>
      <c r="K22" s="72"/>
      <c r="L22" s="71"/>
      <c r="M22" s="72"/>
      <c r="N22" s="71">
        <f t="shared" si="3"/>
        <v>0</v>
      </c>
    </row>
    <row r="23" spans="1:14" ht="24.75" customHeight="1" x14ac:dyDescent="0.3">
      <c r="A23" s="260"/>
      <c r="B23" s="227"/>
      <c r="C23" s="67"/>
      <c r="D23" s="68"/>
      <c r="E23" s="69"/>
      <c r="F23" s="70"/>
      <c r="G23" s="71">
        <f t="shared" si="0"/>
        <v>0</v>
      </c>
      <c r="H23" s="71"/>
      <c r="I23" s="71">
        <f t="shared" si="1"/>
        <v>0</v>
      </c>
      <c r="J23" s="71">
        <f t="shared" si="2"/>
        <v>0</v>
      </c>
      <c r="K23" s="72"/>
      <c r="L23" s="71"/>
      <c r="M23" s="72"/>
      <c r="N23" s="71">
        <f t="shared" si="3"/>
        <v>0</v>
      </c>
    </row>
    <row r="24" spans="1:14" ht="24.75" customHeight="1" x14ac:dyDescent="0.3">
      <c r="A24" s="260"/>
      <c r="B24" s="227"/>
      <c r="C24" s="67"/>
      <c r="D24" s="68"/>
      <c r="E24" s="69"/>
      <c r="F24" s="70"/>
      <c r="G24" s="71">
        <f t="shared" ref="G24:G29" si="4">ROUND(D24*E24*F24,2)</f>
        <v>0</v>
      </c>
      <c r="H24" s="71"/>
      <c r="I24" s="71">
        <f t="shared" ref="I24:I29" si="5">G24</f>
        <v>0</v>
      </c>
      <c r="J24" s="71">
        <f t="shared" ref="J24:J29" si="6">ROUND(H24+I24,2)</f>
        <v>0</v>
      </c>
      <c r="K24" s="72"/>
      <c r="L24" s="71"/>
      <c r="M24" s="72"/>
      <c r="N24" s="71">
        <f t="shared" ref="N24:N29" si="7">J24+K24+L24+M24</f>
        <v>0</v>
      </c>
    </row>
    <row r="25" spans="1:14" ht="24.75" customHeight="1" x14ac:dyDescent="0.3">
      <c r="A25" s="260"/>
      <c r="B25" s="227"/>
      <c r="C25" s="67"/>
      <c r="D25" s="68"/>
      <c r="E25" s="69"/>
      <c r="F25" s="70"/>
      <c r="G25" s="71">
        <f t="shared" si="4"/>
        <v>0</v>
      </c>
      <c r="H25" s="71"/>
      <c r="I25" s="71">
        <f t="shared" si="5"/>
        <v>0</v>
      </c>
      <c r="J25" s="71">
        <f t="shared" si="6"/>
        <v>0</v>
      </c>
      <c r="K25" s="72"/>
      <c r="L25" s="71"/>
      <c r="M25" s="72"/>
      <c r="N25" s="71">
        <f t="shared" si="7"/>
        <v>0</v>
      </c>
    </row>
    <row r="26" spans="1:14" ht="24.75" customHeight="1" x14ac:dyDescent="0.3">
      <c r="A26" s="260"/>
      <c r="B26" s="227"/>
      <c r="C26" s="67"/>
      <c r="D26" s="68"/>
      <c r="E26" s="69"/>
      <c r="F26" s="70"/>
      <c r="G26" s="71">
        <f t="shared" si="4"/>
        <v>0</v>
      </c>
      <c r="H26" s="71"/>
      <c r="I26" s="71">
        <f t="shared" si="5"/>
        <v>0</v>
      </c>
      <c r="J26" s="71">
        <f t="shared" si="6"/>
        <v>0</v>
      </c>
      <c r="K26" s="72"/>
      <c r="L26" s="71"/>
      <c r="M26" s="72"/>
      <c r="N26" s="71">
        <f t="shared" si="7"/>
        <v>0</v>
      </c>
    </row>
    <row r="27" spans="1:14" ht="24.75" customHeight="1" x14ac:dyDescent="0.3">
      <c r="A27" s="260"/>
      <c r="B27" s="227"/>
      <c r="C27" s="67"/>
      <c r="D27" s="68"/>
      <c r="E27" s="69"/>
      <c r="F27" s="70"/>
      <c r="G27" s="71">
        <f t="shared" si="4"/>
        <v>0</v>
      </c>
      <c r="H27" s="71"/>
      <c r="I27" s="71">
        <f t="shared" si="5"/>
        <v>0</v>
      </c>
      <c r="J27" s="71">
        <f t="shared" si="6"/>
        <v>0</v>
      </c>
      <c r="K27" s="72"/>
      <c r="L27" s="71"/>
      <c r="M27" s="72"/>
      <c r="N27" s="71">
        <f t="shared" si="7"/>
        <v>0</v>
      </c>
    </row>
    <row r="28" spans="1:14" ht="24.75" customHeight="1" x14ac:dyDescent="0.3">
      <c r="A28" s="260"/>
      <c r="B28" s="227"/>
      <c r="C28" s="67"/>
      <c r="D28" s="68"/>
      <c r="E28" s="69"/>
      <c r="F28" s="70"/>
      <c r="G28" s="71">
        <f t="shared" si="4"/>
        <v>0</v>
      </c>
      <c r="H28" s="71"/>
      <c r="I28" s="71">
        <f t="shared" si="5"/>
        <v>0</v>
      </c>
      <c r="J28" s="71">
        <f t="shared" si="6"/>
        <v>0</v>
      </c>
      <c r="K28" s="72"/>
      <c r="L28" s="71"/>
      <c r="M28" s="72"/>
      <c r="N28" s="71">
        <f t="shared" si="7"/>
        <v>0</v>
      </c>
    </row>
    <row r="29" spans="1:14" ht="24.75" customHeight="1" x14ac:dyDescent="0.3">
      <c r="A29" s="260"/>
      <c r="B29" s="227"/>
      <c r="C29" s="67"/>
      <c r="D29" s="68"/>
      <c r="E29" s="69"/>
      <c r="F29" s="70"/>
      <c r="G29" s="71">
        <f t="shared" si="4"/>
        <v>0</v>
      </c>
      <c r="H29" s="71"/>
      <c r="I29" s="71">
        <f t="shared" si="5"/>
        <v>0</v>
      </c>
      <c r="J29" s="71">
        <f t="shared" si="6"/>
        <v>0</v>
      </c>
      <c r="K29" s="72"/>
      <c r="L29" s="71"/>
      <c r="M29" s="72"/>
      <c r="N29" s="71">
        <f t="shared" si="7"/>
        <v>0</v>
      </c>
    </row>
    <row r="30" spans="1:14" ht="24.75" customHeight="1" x14ac:dyDescent="0.3">
      <c r="A30" s="260"/>
      <c r="B30" s="227"/>
      <c r="C30" s="67"/>
      <c r="D30" s="68"/>
      <c r="E30" s="69"/>
      <c r="F30" s="70"/>
      <c r="G30" s="71">
        <f t="shared" ref="G30:G31" si="8">ROUND(D30*E30*F30,2)</f>
        <v>0</v>
      </c>
      <c r="H30" s="71"/>
      <c r="I30" s="71">
        <f t="shared" ref="I30:I31" si="9">G30</f>
        <v>0</v>
      </c>
      <c r="J30" s="71">
        <f t="shared" ref="J30:J31" si="10">ROUND(H30+I30,2)</f>
        <v>0</v>
      </c>
      <c r="K30" s="72"/>
      <c r="L30" s="71"/>
      <c r="M30" s="72"/>
      <c r="N30" s="71">
        <f t="shared" ref="N30:N31" si="11">J30+K30+L30+M30</f>
        <v>0</v>
      </c>
    </row>
    <row r="31" spans="1:14" ht="24.75" customHeight="1" x14ac:dyDescent="0.3">
      <c r="A31" s="260"/>
      <c r="B31" s="227"/>
      <c r="C31" s="67"/>
      <c r="D31" s="68"/>
      <c r="E31" s="69"/>
      <c r="F31" s="70"/>
      <c r="G31" s="71">
        <f t="shared" si="8"/>
        <v>0</v>
      </c>
      <c r="H31" s="71"/>
      <c r="I31" s="71">
        <f t="shared" si="9"/>
        <v>0</v>
      </c>
      <c r="J31" s="71">
        <f t="shared" si="10"/>
        <v>0</v>
      </c>
      <c r="K31" s="72"/>
      <c r="L31" s="71"/>
      <c r="M31" s="72"/>
      <c r="N31" s="71">
        <f t="shared" si="11"/>
        <v>0</v>
      </c>
    </row>
    <row r="32" spans="1:14" ht="24.75" customHeight="1" x14ac:dyDescent="0.3">
      <c r="A32" s="260"/>
      <c r="B32" s="227"/>
      <c r="C32" s="67"/>
      <c r="D32" s="68"/>
      <c r="E32" s="69"/>
      <c r="F32" s="70"/>
      <c r="G32" s="71">
        <f t="shared" si="0"/>
        <v>0</v>
      </c>
      <c r="H32" s="71"/>
      <c r="I32" s="71">
        <f t="shared" si="1"/>
        <v>0</v>
      </c>
      <c r="J32" s="71">
        <f t="shared" si="2"/>
        <v>0</v>
      </c>
      <c r="K32" s="72"/>
      <c r="L32" s="71"/>
      <c r="M32" s="72"/>
      <c r="N32" s="71">
        <f t="shared" si="3"/>
        <v>0</v>
      </c>
    </row>
    <row r="33" spans="1:14" ht="24.75" customHeight="1" x14ac:dyDescent="0.3">
      <c r="A33" s="260"/>
      <c r="B33" s="227"/>
      <c r="C33" s="67"/>
      <c r="D33" s="68"/>
      <c r="E33" s="69"/>
      <c r="F33" s="70"/>
      <c r="G33" s="71">
        <f t="shared" si="0"/>
        <v>0</v>
      </c>
      <c r="H33" s="71"/>
      <c r="I33" s="71">
        <f t="shared" si="1"/>
        <v>0</v>
      </c>
      <c r="J33" s="71">
        <f t="shared" si="2"/>
        <v>0</v>
      </c>
      <c r="K33" s="72"/>
      <c r="L33" s="71"/>
      <c r="M33" s="72"/>
      <c r="N33" s="71">
        <f t="shared" si="3"/>
        <v>0</v>
      </c>
    </row>
    <row r="34" spans="1:14" ht="24.75" customHeight="1" x14ac:dyDescent="0.3">
      <c r="A34" s="260"/>
      <c r="B34" s="227"/>
      <c r="C34" s="67"/>
      <c r="D34" s="68"/>
      <c r="E34" s="69"/>
      <c r="F34" s="70"/>
      <c r="G34" s="71">
        <f t="shared" si="0"/>
        <v>0</v>
      </c>
      <c r="H34" s="71"/>
      <c r="I34" s="71">
        <f t="shared" si="1"/>
        <v>0</v>
      </c>
      <c r="J34" s="71">
        <f t="shared" si="2"/>
        <v>0</v>
      </c>
      <c r="K34" s="72"/>
      <c r="L34" s="71"/>
      <c r="M34" s="72"/>
      <c r="N34" s="71">
        <f t="shared" si="3"/>
        <v>0</v>
      </c>
    </row>
    <row r="35" spans="1:14" ht="24.75" customHeight="1" x14ac:dyDescent="0.3">
      <c r="A35" s="260"/>
      <c r="B35" s="227"/>
      <c r="C35" s="67"/>
      <c r="D35" s="68"/>
      <c r="E35" s="69"/>
      <c r="F35" s="70"/>
      <c r="G35" s="71">
        <f t="shared" si="0"/>
        <v>0</v>
      </c>
      <c r="H35" s="71"/>
      <c r="I35" s="71">
        <f t="shared" si="1"/>
        <v>0</v>
      </c>
      <c r="J35" s="71">
        <f t="shared" si="2"/>
        <v>0</v>
      </c>
      <c r="K35" s="72"/>
      <c r="L35" s="71"/>
      <c r="M35" s="72"/>
      <c r="N35" s="71">
        <f t="shared" si="3"/>
        <v>0</v>
      </c>
    </row>
    <row r="36" spans="1:14" ht="24.75" customHeight="1" x14ac:dyDescent="0.3">
      <c r="A36" s="260"/>
      <c r="B36" s="227"/>
      <c r="C36" s="67"/>
      <c r="D36" s="68"/>
      <c r="E36" s="69"/>
      <c r="F36" s="70"/>
      <c r="G36" s="71">
        <f t="shared" si="0"/>
        <v>0</v>
      </c>
      <c r="H36" s="71"/>
      <c r="I36" s="71">
        <f t="shared" si="1"/>
        <v>0</v>
      </c>
      <c r="J36" s="71">
        <f t="shared" si="2"/>
        <v>0</v>
      </c>
      <c r="K36" s="72"/>
      <c r="L36" s="71"/>
      <c r="M36" s="72"/>
      <c r="N36" s="71">
        <f t="shared" si="3"/>
        <v>0</v>
      </c>
    </row>
    <row r="37" spans="1:14" ht="24.75" customHeight="1" x14ac:dyDescent="0.3">
      <c r="A37" s="260"/>
      <c r="B37" s="227"/>
      <c r="C37" s="67"/>
      <c r="D37" s="68"/>
      <c r="E37" s="69"/>
      <c r="F37" s="70"/>
      <c r="G37" s="71">
        <f t="shared" si="0"/>
        <v>0</v>
      </c>
      <c r="H37" s="71"/>
      <c r="I37" s="71">
        <f t="shared" si="1"/>
        <v>0</v>
      </c>
      <c r="J37" s="71">
        <f t="shared" si="2"/>
        <v>0</v>
      </c>
      <c r="K37" s="72"/>
      <c r="L37" s="71"/>
      <c r="M37" s="72"/>
      <c r="N37" s="71">
        <f t="shared" si="3"/>
        <v>0</v>
      </c>
    </row>
    <row r="38" spans="1:14" ht="24.75" customHeight="1" x14ac:dyDescent="0.3">
      <c r="A38" s="260"/>
      <c r="B38" s="227"/>
      <c r="C38" s="67"/>
      <c r="D38" s="68"/>
      <c r="E38" s="69"/>
      <c r="F38" s="70"/>
      <c r="G38" s="71">
        <f t="shared" si="0"/>
        <v>0</v>
      </c>
      <c r="H38" s="71"/>
      <c r="I38" s="71">
        <f t="shared" si="1"/>
        <v>0</v>
      </c>
      <c r="J38" s="71">
        <f t="shared" si="2"/>
        <v>0</v>
      </c>
      <c r="K38" s="72"/>
      <c r="L38" s="71"/>
      <c r="M38" s="72"/>
      <c r="N38" s="71">
        <f t="shared" si="3"/>
        <v>0</v>
      </c>
    </row>
    <row r="39" spans="1:14" ht="24.75" customHeight="1" x14ac:dyDescent="0.3">
      <c r="A39" s="260"/>
      <c r="B39" s="227"/>
      <c r="C39" s="67"/>
      <c r="D39" s="68"/>
      <c r="E39" s="69"/>
      <c r="F39" s="70"/>
      <c r="G39" s="71">
        <f t="shared" si="0"/>
        <v>0</v>
      </c>
      <c r="H39" s="71"/>
      <c r="I39" s="71">
        <f t="shared" si="1"/>
        <v>0</v>
      </c>
      <c r="J39" s="71">
        <f t="shared" si="2"/>
        <v>0</v>
      </c>
      <c r="K39" s="72"/>
      <c r="L39" s="71"/>
      <c r="M39" s="72"/>
      <c r="N39" s="71">
        <f t="shared" si="3"/>
        <v>0</v>
      </c>
    </row>
    <row r="40" spans="1:14" ht="24.75" customHeight="1" x14ac:dyDescent="0.45">
      <c r="A40" s="74"/>
      <c r="B40" s="75" t="s">
        <v>79</v>
      </c>
      <c r="C40" s="76"/>
      <c r="D40" s="77"/>
      <c r="E40" s="77"/>
      <c r="F40" s="77"/>
      <c r="G40" s="78">
        <f>SUM(G19:G39)</f>
        <v>0</v>
      </c>
      <c r="H40" s="78">
        <f>SUM(H19:H39)</f>
        <v>0</v>
      </c>
      <c r="I40" s="78">
        <f>SUM(I19:I39)</f>
        <v>0</v>
      </c>
      <c r="J40" s="78">
        <f>H40+I40</f>
        <v>0</v>
      </c>
      <c r="K40" s="78">
        <f>SUM(K19:K39)</f>
        <v>0</v>
      </c>
      <c r="L40" s="78">
        <f>SUM(L19:L39)</f>
        <v>0</v>
      </c>
      <c r="M40" s="78">
        <f>SUM(M19:M39)</f>
        <v>0</v>
      </c>
      <c r="N40" s="78">
        <f>SUM(N19:N39)</f>
        <v>0</v>
      </c>
    </row>
    <row r="41" spans="1:14" ht="24.75" customHeight="1" x14ac:dyDescent="0.45">
      <c r="A41" s="64" t="s">
        <v>80</v>
      </c>
      <c r="B41" s="65"/>
      <c r="C41" s="65"/>
      <c r="D41" s="79"/>
      <c r="E41" s="79"/>
      <c r="F41" s="80" t="s">
        <v>81</v>
      </c>
      <c r="G41" s="81"/>
      <c r="H41" s="81"/>
      <c r="I41" s="81"/>
      <c r="J41" s="81"/>
      <c r="K41" s="81"/>
      <c r="L41" s="81"/>
      <c r="M41" s="81"/>
      <c r="N41" s="81"/>
    </row>
    <row r="42" spans="1:14" ht="24.75" customHeight="1" x14ac:dyDescent="0.3">
      <c r="A42" s="82" t="s">
        <v>82</v>
      </c>
      <c r="B42" s="83"/>
      <c r="C42" s="84"/>
      <c r="D42" s="85"/>
      <c r="E42" s="85"/>
      <c r="F42" s="86" t="e">
        <f>G42/G40</f>
        <v>#DIV/0!</v>
      </c>
      <c r="G42" s="71">
        <f t="shared" ref="G42:G48" si="12">H42+I42</f>
        <v>0</v>
      </c>
      <c r="H42" s="71"/>
      <c r="I42" s="72"/>
      <c r="J42" s="71">
        <f t="shared" ref="J42:J48" si="13">ROUND(H42+I42,2)</f>
        <v>0</v>
      </c>
      <c r="K42" s="72"/>
      <c r="L42" s="71"/>
      <c r="M42" s="73"/>
      <c r="N42" s="71">
        <f t="shared" ref="N42:N48" si="14">G42+K42+L42+M42</f>
        <v>0</v>
      </c>
    </row>
    <row r="43" spans="1:14" ht="24.75" customHeight="1" x14ac:dyDescent="0.3">
      <c r="A43" s="82" t="s">
        <v>83</v>
      </c>
      <c r="B43" s="83"/>
      <c r="C43" s="84"/>
      <c r="D43" s="85"/>
      <c r="E43" s="85"/>
      <c r="F43" s="86" t="e">
        <f>G43/G40</f>
        <v>#DIV/0!</v>
      </c>
      <c r="G43" s="71">
        <f t="shared" si="12"/>
        <v>0</v>
      </c>
      <c r="H43" s="71"/>
      <c r="I43" s="72"/>
      <c r="J43" s="71">
        <f t="shared" si="13"/>
        <v>0</v>
      </c>
      <c r="K43" s="72"/>
      <c r="L43" s="71"/>
      <c r="M43" s="72"/>
      <c r="N43" s="71">
        <f t="shared" si="14"/>
        <v>0</v>
      </c>
    </row>
    <row r="44" spans="1:14" ht="24.75" customHeight="1" x14ac:dyDescent="0.3">
      <c r="A44" s="82" t="s">
        <v>84</v>
      </c>
      <c r="B44" s="83"/>
      <c r="C44" s="84"/>
      <c r="D44" s="85"/>
      <c r="E44" s="85"/>
      <c r="F44" s="86" t="e">
        <f>G44/G40</f>
        <v>#DIV/0!</v>
      </c>
      <c r="G44" s="71">
        <f t="shared" si="12"/>
        <v>0</v>
      </c>
      <c r="H44" s="71"/>
      <c r="I44" s="72"/>
      <c r="J44" s="71">
        <f t="shared" si="13"/>
        <v>0</v>
      </c>
      <c r="K44" s="72"/>
      <c r="L44" s="71"/>
      <c r="M44" s="72"/>
      <c r="N44" s="71">
        <f t="shared" si="14"/>
        <v>0</v>
      </c>
    </row>
    <row r="45" spans="1:14" ht="24.75" customHeight="1" x14ac:dyDescent="0.3">
      <c r="A45" s="82" t="s">
        <v>85</v>
      </c>
      <c r="B45" s="83"/>
      <c r="C45" s="84"/>
      <c r="D45" s="85"/>
      <c r="E45" s="85"/>
      <c r="F45" s="86" t="e">
        <f>G45/G40</f>
        <v>#DIV/0!</v>
      </c>
      <c r="G45" s="71">
        <f t="shared" si="12"/>
        <v>0</v>
      </c>
      <c r="H45" s="71"/>
      <c r="I45" s="72"/>
      <c r="J45" s="71">
        <f t="shared" si="13"/>
        <v>0</v>
      </c>
      <c r="K45" s="72"/>
      <c r="L45" s="71"/>
      <c r="M45" s="72"/>
      <c r="N45" s="71">
        <f t="shared" si="14"/>
        <v>0</v>
      </c>
    </row>
    <row r="46" spans="1:14" ht="24.75" customHeight="1" x14ac:dyDescent="0.3">
      <c r="A46" s="82" t="s">
        <v>86</v>
      </c>
      <c r="B46" s="83"/>
      <c r="C46" s="84"/>
      <c r="D46" s="85"/>
      <c r="E46" s="85"/>
      <c r="F46" s="86" t="e">
        <f>G46/G40</f>
        <v>#DIV/0!</v>
      </c>
      <c r="G46" s="71">
        <f t="shared" si="12"/>
        <v>0</v>
      </c>
      <c r="H46" s="71"/>
      <c r="I46" s="72"/>
      <c r="J46" s="71">
        <f t="shared" si="13"/>
        <v>0</v>
      </c>
      <c r="K46" s="72"/>
      <c r="L46" s="71"/>
      <c r="M46" s="72"/>
      <c r="N46" s="71">
        <f t="shared" si="14"/>
        <v>0</v>
      </c>
    </row>
    <row r="47" spans="1:14" ht="24.75" customHeight="1" x14ac:dyDescent="0.3">
      <c r="A47" s="82" t="s">
        <v>87</v>
      </c>
      <c r="B47" s="83"/>
      <c r="C47" s="84"/>
      <c r="D47" s="85"/>
      <c r="E47" s="85"/>
      <c r="F47" s="86" t="e">
        <f>G47/G40</f>
        <v>#DIV/0!</v>
      </c>
      <c r="G47" s="71">
        <f t="shared" si="12"/>
        <v>0</v>
      </c>
      <c r="H47" s="71"/>
      <c r="I47" s="72"/>
      <c r="J47" s="71">
        <f t="shared" si="13"/>
        <v>0</v>
      </c>
      <c r="K47" s="72"/>
      <c r="L47" s="71"/>
      <c r="M47" s="72"/>
      <c r="N47" s="71">
        <f t="shared" si="14"/>
        <v>0</v>
      </c>
    </row>
    <row r="48" spans="1:14" ht="24.75" customHeight="1" x14ac:dyDescent="0.3">
      <c r="A48" s="82"/>
      <c r="B48" s="83"/>
      <c r="C48" s="84"/>
      <c r="D48" s="85"/>
      <c r="E48" s="85"/>
      <c r="F48" s="86" t="e">
        <f>G48/G40</f>
        <v>#DIV/0!</v>
      </c>
      <c r="G48" s="71">
        <f t="shared" si="12"/>
        <v>0</v>
      </c>
      <c r="H48" s="71"/>
      <c r="I48" s="72"/>
      <c r="J48" s="71">
        <f t="shared" si="13"/>
        <v>0</v>
      </c>
      <c r="K48" s="72"/>
      <c r="L48" s="71"/>
      <c r="M48" s="72"/>
      <c r="N48" s="71">
        <f t="shared" si="14"/>
        <v>0</v>
      </c>
    </row>
    <row r="49" spans="1:14" ht="24.75" customHeight="1" x14ac:dyDescent="0.45">
      <c r="A49" s="74"/>
      <c r="B49" s="75" t="s">
        <v>88</v>
      </c>
      <c r="C49" s="76"/>
      <c r="D49" s="77"/>
      <c r="E49" s="77"/>
      <c r="F49" s="86" t="e">
        <f>G49/G40</f>
        <v>#DIV/0!</v>
      </c>
      <c r="G49" s="78">
        <f t="shared" ref="G49:N49" si="15">SUM(G42:G48)</f>
        <v>0</v>
      </c>
      <c r="H49" s="78">
        <f t="shared" si="15"/>
        <v>0</v>
      </c>
      <c r="I49" s="78">
        <f t="shared" si="15"/>
        <v>0</v>
      </c>
      <c r="J49" s="78">
        <f t="shared" si="15"/>
        <v>0</v>
      </c>
      <c r="K49" s="78">
        <f t="shared" si="15"/>
        <v>0</v>
      </c>
      <c r="L49" s="78">
        <f t="shared" si="15"/>
        <v>0</v>
      </c>
      <c r="M49" s="78">
        <f t="shared" si="15"/>
        <v>0</v>
      </c>
      <c r="N49" s="78">
        <f t="shared" si="15"/>
        <v>0</v>
      </c>
    </row>
    <row r="50" spans="1:14" ht="24.75" customHeight="1" x14ac:dyDescent="0.45">
      <c r="A50" s="43"/>
      <c r="B50" s="45" t="s">
        <v>89</v>
      </c>
      <c r="C50" s="46"/>
      <c r="D50" s="77"/>
      <c r="E50" s="77"/>
      <c r="F50" s="77"/>
      <c r="G50" s="77">
        <f t="shared" ref="G50:N50" si="16">G40+G49</f>
        <v>0</v>
      </c>
      <c r="H50" s="77">
        <f t="shared" si="16"/>
        <v>0</v>
      </c>
      <c r="I50" s="77">
        <f t="shared" si="16"/>
        <v>0</v>
      </c>
      <c r="J50" s="77">
        <f t="shared" si="16"/>
        <v>0</v>
      </c>
      <c r="K50" s="77">
        <f t="shared" si="16"/>
        <v>0</v>
      </c>
      <c r="L50" s="77">
        <f t="shared" si="16"/>
        <v>0</v>
      </c>
      <c r="M50" s="77">
        <f t="shared" si="16"/>
        <v>0</v>
      </c>
      <c r="N50" s="77">
        <f t="shared" si="16"/>
        <v>0</v>
      </c>
    </row>
    <row r="51" spans="1:14" ht="21" customHeight="1" x14ac:dyDescent="0.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</sheetData>
  <mergeCells count="29">
    <mergeCell ref="A1:N1"/>
    <mergeCell ref="A2:N2"/>
    <mergeCell ref="C4:G4"/>
    <mergeCell ref="G11:N11"/>
    <mergeCell ref="G12:J12"/>
    <mergeCell ref="H13:I13"/>
    <mergeCell ref="A14:B14"/>
    <mergeCell ref="A15:B15"/>
    <mergeCell ref="A19:B19"/>
    <mergeCell ref="A20:B20"/>
    <mergeCell ref="A38:B38"/>
    <mergeCell ref="A39:B39"/>
    <mergeCell ref="A21:B21"/>
    <mergeCell ref="A22:B22"/>
    <mergeCell ref="A23:B23"/>
    <mergeCell ref="A32:B32"/>
    <mergeCell ref="A24:B24"/>
    <mergeCell ref="A25:B25"/>
    <mergeCell ref="A26:B26"/>
    <mergeCell ref="A27:B27"/>
    <mergeCell ref="A28:B28"/>
    <mergeCell ref="A29:B29"/>
    <mergeCell ref="A30:B30"/>
    <mergeCell ref="A31:B31"/>
    <mergeCell ref="A33:B33"/>
    <mergeCell ref="A34:B34"/>
    <mergeCell ref="A35:B35"/>
    <mergeCell ref="A36:B36"/>
    <mergeCell ref="A37:B37"/>
  </mergeCells>
  <printOptions horizontalCentered="1"/>
  <pageMargins left="0.5" right="0.5" top="0.75" bottom="0.5" header="0" footer="0"/>
  <pageSetup scale="48" fitToHeight="0" orientation="landscape" r:id="rId1"/>
  <headerFooter>
    <oddHeader>&amp;R&amp;D,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4"/>
  <sheetViews>
    <sheetView zoomScaleNormal="100" workbookViewId="0">
      <selection activeCell="E20" sqref="E20"/>
    </sheetView>
  </sheetViews>
  <sheetFormatPr defaultColWidth="14.44140625" defaultRowHeight="15" customHeight="1" x14ac:dyDescent="0.3"/>
  <cols>
    <col min="1" max="1" width="18.6640625" customWidth="1"/>
    <col min="2" max="2" width="12.6640625" customWidth="1"/>
    <col min="3" max="3" width="30.6640625" customWidth="1"/>
    <col min="4" max="12" width="18.6640625" customWidth="1"/>
    <col min="13" max="26" width="9.109375" customWidth="1"/>
  </cols>
  <sheetData>
    <row r="1" spans="1:12" ht="32.25" customHeight="1" x14ac:dyDescent="0.65">
      <c r="A1" s="268" t="s">
        <v>91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4"/>
    </row>
    <row r="2" spans="1:12" ht="22.5" customHeight="1" x14ac:dyDescent="0.45">
      <c r="A2" s="239" t="s">
        <v>0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35"/>
    </row>
    <row r="3" spans="1:12" ht="12.75" customHeight="1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2" ht="21" x14ac:dyDescent="0.3">
      <c r="A4" s="53" t="s">
        <v>1</v>
      </c>
      <c r="B4" s="1"/>
      <c r="C4" s="269">
        <f>'Budget Summary'!$B$3</f>
        <v>0</v>
      </c>
      <c r="D4" s="267"/>
      <c r="E4" s="267"/>
      <c r="F4" s="267"/>
      <c r="G4" s="267"/>
      <c r="H4" s="1"/>
      <c r="I4" s="1"/>
      <c r="J4" s="1"/>
      <c r="K4" s="1"/>
      <c r="L4" s="5"/>
    </row>
    <row r="5" spans="1:12" ht="18.600000000000001" x14ac:dyDescent="0.45">
      <c r="A5" s="53" t="s">
        <v>2</v>
      </c>
      <c r="B5" s="1"/>
      <c r="C5" s="54">
        <f>'Budget Summary'!$B$4</f>
        <v>0</v>
      </c>
      <c r="D5" s="1"/>
      <c r="E5" s="1"/>
      <c r="F5" s="1"/>
      <c r="G5" s="1"/>
      <c r="H5" s="1"/>
      <c r="I5" s="1"/>
      <c r="J5" s="1" t="s">
        <v>3</v>
      </c>
      <c r="K5" s="55" t="str">
        <f>'Budget Summary'!$G$5</f>
        <v>0</v>
      </c>
      <c r="L5" s="5"/>
    </row>
    <row r="6" spans="1:12" ht="18.600000000000001" x14ac:dyDescent="0.45">
      <c r="A6" s="53" t="s">
        <v>4</v>
      </c>
      <c r="B6" s="1"/>
      <c r="C6" s="57">
        <f>'Budget Summary'!$B$5</f>
        <v>0</v>
      </c>
      <c r="D6" s="1"/>
      <c r="E6" s="1"/>
      <c r="F6" s="1"/>
      <c r="G6" s="1"/>
      <c r="H6" s="1"/>
      <c r="I6" s="1"/>
      <c r="J6" s="1" t="s">
        <v>5</v>
      </c>
      <c r="K6" s="55" t="str">
        <f>'Budget Summary'!$G$6</f>
        <v>7/1/2024-6/30/2025</v>
      </c>
      <c r="L6" s="5"/>
    </row>
    <row r="7" spans="1:12" ht="18.600000000000001" x14ac:dyDescent="0.45">
      <c r="A7" s="53" t="s">
        <v>6</v>
      </c>
      <c r="B7" s="1"/>
      <c r="C7" s="54" t="str">
        <f>'Budget Summary'!$B$6</f>
        <v>CDBG</v>
      </c>
      <c r="D7" s="1"/>
      <c r="E7" s="1"/>
      <c r="F7" s="1"/>
      <c r="G7" s="1"/>
      <c r="H7" s="1"/>
      <c r="I7" s="6"/>
      <c r="J7" s="1"/>
      <c r="K7" s="1"/>
      <c r="L7" s="5"/>
    </row>
    <row r="8" spans="1:12" ht="18.600000000000001" x14ac:dyDescent="0.45">
      <c r="A8" s="53" t="s">
        <v>7</v>
      </c>
      <c r="B8" s="1"/>
      <c r="C8" s="59">
        <f>'Budget Summary'!B7</f>
        <v>0</v>
      </c>
      <c r="D8" s="1"/>
      <c r="E8" s="1"/>
      <c r="F8" s="1"/>
      <c r="G8" s="1"/>
      <c r="H8" s="1"/>
      <c r="I8" s="60"/>
      <c r="J8" s="1"/>
      <c r="K8" s="1"/>
      <c r="L8" s="5"/>
    </row>
    <row r="9" spans="1:12" ht="12.75" customHeight="1" x14ac:dyDescent="0.3">
      <c r="A9" s="61"/>
      <c r="B9" s="7"/>
      <c r="C9" s="7"/>
      <c r="D9" s="7"/>
      <c r="E9" s="7"/>
      <c r="F9" s="7"/>
      <c r="G9" s="7"/>
      <c r="H9" s="7"/>
      <c r="I9" s="7"/>
      <c r="J9" s="7"/>
      <c r="K9" s="7"/>
      <c r="L9" s="8"/>
    </row>
    <row r="10" spans="1:12" ht="12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8" customHeight="1" x14ac:dyDescent="0.3">
      <c r="A11" s="233" t="s">
        <v>92</v>
      </c>
      <c r="B11" s="229"/>
      <c r="C11" s="227"/>
      <c r="D11" s="87" t="s">
        <v>93</v>
      </c>
      <c r="E11" s="87" t="s">
        <v>94</v>
      </c>
      <c r="F11" s="87" t="s">
        <v>95</v>
      </c>
      <c r="G11" s="87" t="s">
        <v>96</v>
      </c>
      <c r="H11" s="87" t="s">
        <v>97</v>
      </c>
      <c r="I11" s="87" t="s">
        <v>98</v>
      </c>
      <c r="J11" s="87" t="s">
        <v>99</v>
      </c>
      <c r="K11" s="87" t="s">
        <v>100</v>
      </c>
      <c r="L11" s="87" t="s">
        <v>101</v>
      </c>
    </row>
    <row r="12" spans="1:12" ht="18" customHeight="1" x14ac:dyDescent="0.3">
      <c r="A12" s="88" t="s">
        <v>102</v>
      </c>
      <c r="B12" s="233" t="s">
        <v>103</v>
      </c>
      <c r="C12" s="227"/>
      <c r="D12" s="89"/>
      <c r="E12" s="89"/>
      <c r="F12" s="89"/>
      <c r="G12" s="89"/>
      <c r="H12" s="89"/>
      <c r="I12" s="89"/>
      <c r="J12" s="89"/>
      <c r="K12" s="89"/>
      <c r="L12" s="89"/>
    </row>
    <row r="13" spans="1:12" ht="21" customHeight="1" x14ac:dyDescent="0.3">
      <c r="A13" s="90">
        <v>1000</v>
      </c>
      <c r="B13" s="91" t="s">
        <v>104</v>
      </c>
      <c r="C13" s="92"/>
      <c r="D13" s="93"/>
      <c r="E13" s="93"/>
      <c r="F13" s="93"/>
      <c r="G13" s="93"/>
      <c r="H13" s="93"/>
      <c r="I13" s="93"/>
      <c r="J13" s="93"/>
      <c r="K13" s="93"/>
      <c r="L13" s="93"/>
    </row>
    <row r="14" spans="1:12" ht="21" customHeight="1" x14ac:dyDescent="0.3">
      <c r="A14" s="90">
        <v>2000</v>
      </c>
      <c r="B14" s="91" t="s">
        <v>105</v>
      </c>
      <c r="C14" s="92"/>
      <c r="D14" s="93"/>
      <c r="E14" s="93"/>
      <c r="F14" s="93"/>
      <c r="G14" s="93"/>
      <c r="H14" s="93"/>
      <c r="I14" s="93"/>
      <c r="J14" s="93"/>
      <c r="K14" s="93"/>
      <c r="L14" s="93"/>
    </row>
    <row r="15" spans="1:12" ht="21" customHeight="1" x14ac:dyDescent="0.3">
      <c r="A15" s="90">
        <v>2100</v>
      </c>
      <c r="B15" s="91" t="s">
        <v>106</v>
      </c>
      <c r="C15" s="92"/>
      <c r="D15" s="93"/>
      <c r="E15" s="93"/>
      <c r="F15" s="93"/>
      <c r="G15" s="93"/>
      <c r="H15" s="93"/>
      <c r="I15" s="93"/>
      <c r="J15" s="93"/>
      <c r="K15" s="93"/>
      <c r="L15" s="93"/>
    </row>
    <row r="16" spans="1:12" ht="21" customHeight="1" x14ac:dyDescent="0.3">
      <c r="A16" s="90">
        <v>2200</v>
      </c>
      <c r="B16" s="91" t="s">
        <v>107</v>
      </c>
      <c r="C16" s="92"/>
      <c r="D16" s="93"/>
      <c r="E16" s="93"/>
      <c r="F16" s="93"/>
      <c r="G16" s="93"/>
      <c r="H16" s="93"/>
      <c r="I16" s="93"/>
      <c r="J16" s="93"/>
      <c r="K16" s="93"/>
      <c r="L16" s="93"/>
    </row>
    <row r="17" spans="1:12" ht="21" customHeight="1" x14ac:dyDescent="0.3">
      <c r="A17" s="90">
        <v>3000</v>
      </c>
      <c r="B17" s="91" t="s">
        <v>108</v>
      </c>
      <c r="C17" s="92"/>
      <c r="D17" s="93"/>
      <c r="E17" s="93"/>
      <c r="F17" s="93"/>
      <c r="G17" s="93"/>
      <c r="H17" s="93"/>
      <c r="I17" s="93"/>
      <c r="J17" s="93"/>
      <c r="K17" s="93"/>
      <c r="L17" s="93"/>
    </row>
    <row r="18" spans="1:12" ht="21" customHeight="1" x14ac:dyDescent="0.3">
      <c r="A18" s="90">
        <v>4000</v>
      </c>
      <c r="B18" s="91" t="s">
        <v>109</v>
      </c>
      <c r="C18" s="92"/>
      <c r="D18" s="93"/>
      <c r="E18" s="93"/>
      <c r="F18" s="93"/>
      <c r="G18" s="93"/>
      <c r="H18" s="93"/>
      <c r="I18" s="93"/>
      <c r="J18" s="93"/>
      <c r="K18" s="93"/>
      <c r="L18" s="93"/>
    </row>
    <row r="19" spans="1:12" ht="21" customHeight="1" x14ac:dyDescent="0.3">
      <c r="A19" s="90">
        <v>5000</v>
      </c>
      <c r="B19" s="91" t="s">
        <v>110</v>
      </c>
      <c r="C19" s="92"/>
      <c r="D19" s="94"/>
      <c r="E19" s="94"/>
      <c r="F19" s="94"/>
      <c r="G19" s="94"/>
      <c r="H19" s="94"/>
      <c r="I19" s="94"/>
      <c r="J19" s="94"/>
      <c r="K19" s="94"/>
      <c r="L19" s="94"/>
    </row>
    <row r="20" spans="1:12" ht="30" customHeight="1" x14ac:dyDescent="0.45">
      <c r="A20" s="95" t="s">
        <v>111</v>
      </c>
      <c r="B20" s="96"/>
      <c r="C20" s="97"/>
      <c r="D20" s="98">
        <f t="shared" ref="D20:L20" si="0">SUM(D13:D19)</f>
        <v>0</v>
      </c>
      <c r="E20" s="98">
        <f t="shared" si="0"/>
        <v>0</v>
      </c>
      <c r="F20" s="98">
        <f t="shared" si="0"/>
        <v>0</v>
      </c>
      <c r="G20" s="98">
        <f t="shared" si="0"/>
        <v>0</v>
      </c>
      <c r="H20" s="98">
        <f t="shared" si="0"/>
        <v>0</v>
      </c>
      <c r="I20" s="98">
        <f t="shared" si="0"/>
        <v>0</v>
      </c>
      <c r="J20" s="98">
        <f t="shared" si="0"/>
        <v>0</v>
      </c>
      <c r="K20" s="98">
        <f t="shared" si="0"/>
        <v>0</v>
      </c>
      <c r="L20" s="98">
        <f t="shared" si="0"/>
        <v>0</v>
      </c>
    </row>
    <row r="21" spans="1:12" ht="30" customHeight="1" x14ac:dyDescent="0.45">
      <c r="A21" s="99" t="s">
        <v>112</v>
      </c>
      <c r="B21" s="100"/>
      <c r="C21" s="101"/>
      <c r="D21" s="98">
        <f>D20</f>
        <v>0</v>
      </c>
      <c r="E21" s="98">
        <f t="shared" ref="E21:L21" si="1">D21+E20</f>
        <v>0</v>
      </c>
      <c r="F21" s="98">
        <f t="shared" si="1"/>
        <v>0</v>
      </c>
      <c r="G21" s="98">
        <f t="shared" si="1"/>
        <v>0</v>
      </c>
      <c r="H21" s="98">
        <f t="shared" si="1"/>
        <v>0</v>
      </c>
      <c r="I21" s="98">
        <f t="shared" si="1"/>
        <v>0</v>
      </c>
      <c r="J21" s="98">
        <f t="shared" si="1"/>
        <v>0</v>
      </c>
      <c r="K21" s="98">
        <f t="shared" si="1"/>
        <v>0</v>
      </c>
      <c r="L21" s="98">
        <f t="shared" si="1"/>
        <v>0</v>
      </c>
    </row>
    <row r="22" spans="1:12" ht="18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8" customHeight="1" x14ac:dyDescent="0.3">
      <c r="A23" s="233" t="s">
        <v>92</v>
      </c>
      <c r="B23" s="229"/>
      <c r="C23" s="227"/>
      <c r="D23" s="87" t="s">
        <v>113</v>
      </c>
      <c r="E23" s="87" t="s">
        <v>114</v>
      </c>
      <c r="F23" s="87" t="s">
        <v>115</v>
      </c>
      <c r="G23" s="87"/>
      <c r="H23" s="87"/>
      <c r="I23" s="87"/>
      <c r="J23" s="87"/>
      <c r="K23" s="87"/>
      <c r="L23" s="87" t="s">
        <v>13</v>
      </c>
    </row>
    <row r="24" spans="1:12" ht="18" customHeight="1" x14ac:dyDescent="0.3">
      <c r="A24" s="88" t="s">
        <v>102</v>
      </c>
      <c r="B24" s="233" t="s">
        <v>103</v>
      </c>
      <c r="C24" s="227"/>
      <c r="D24" s="89"/>
      <c r="E24" s="89"/>
      <c r="F24" s="89"/>
      <c r="G24" s="89"/>
      <c r="H24" s="89"/>
      <c r="I24" s="89"/>
      <c r="J24" s="89"/>
      <c r="K24" s="89"/>
      <c r="L24" s="89"/>
    </row>
    <row r="25" spans="1:12" ht="21" customHeight="1" x14ac:dyDescent="0.3">
      <c r="A25" s="90">
        <v>1000</v>
      </c>
      <c r="B25" s="91" t="s">
        <v>104</v>
      </c>
      <c r="C25" s="92"/>
      <c r="D25" s="93"/>
      <c r="E25" s="93"/>
      <c r="F25" s="93"/>
      <c r="G25" s="102"/>
      <c r="H25" s="102"/>
      <c r="I25" s="102"/>
      <c r="J25" s="102"/>
      <c r="K25" s="102"/>
      <c r="L25" s="102">
        <f t="shared" ref="L25:L31" si="2">SUM(D13:L13)+SUM(D25:F25)</f>
        <v>0</v>
      </c>
    </row>
    <row r="26" spans="1:12" ht="21" customHeight="1" x14ac:dyDescent="0.3">
      <c r="A26" s="90">
        <v>2000</v>
      </c>
      <c r="B26" s="91" t="s">
        <v>105</v>
      </c>
      <c r="C26" s="92"/>
      <c r="D26" s="93"/>
      <c r="E26" s="93"/>
      <c r="F26" s="93"/>
      <c r="G26" s="102"/>
      <c r="H26" s="102"/>
      <c r="I26" s="102"/>
      <c r="J26" s="102"/>
      <c r="K26" s="102"/>
      <c r="L26" s="102">
        <f t="shared" si="2"/>
        <v>0</v>
      </c>
    </row>
    <row r="27" spans="1:12" ht="21" customHeight="1" x14ac:dyDescent="0.3">
      <c r="A27" s="90">
        <v>2100</v>
      </c>
      <c r="B27" s="91" t="s">
        <v>106</v>
      </c>
      <c r="C27" s="92"/>
      <c r="D27" s="93"/>
      <c r="E27" s="93"/>
      <c r="F27" s="93"/>
      <c r="G27" s="102"/>
      <c r="H27" s="102"/>
      <c r="I27" s="102"/>
      <c r="J27" s="102"/>
      <c r="K27" s="102"/>
      <c r="L27" s="102">
        <f t="shared" si="2"/>
        <v>0</v>
      </c>
    </row>
    <row r="28" spans="1:12" ht="21" customHeight="1" x14ac:dyDescent="0.3">
      <c r="A28" s="90">
        <v>2200</v>
      </c>
      <c r="B28" s="91" t="s">
        <v>107</v>
      </c>
      <c r="C28" s="92"/>
      <c r="D28" s="93"/>
      <c r="E28" s="93"/>
      <c r="F28" s="93"/>
      <c r="G28" s="102"/>
      <c r="H28" s="102"/>
      <c r="I28" s="102"/>
      <c r="J28" s="102"/>
      <c r="K28" s="102"/>
      <c r="L28" s="102">
        <f t="shared" si="2"/>
        <v>0</v>
      </c>
    </row>
    <row r="29" spans="1:12" ht="21" customHeight="1" x14ac:dyDescent="0.3">
      <c r="A29" s="90">
        <v>3000</v>
      </c>
      <c r="B29" s="91" t="s">
        <v>108</v>
      </c>
      <c r="C29" s="92"/>
      <c r="D29" s="93"/>
      <c r="E29" s="93"/>
      <c r="F29" s="93"/>
      <c r="G29" s="102"/>
      <c r="H29" s="102"/>
      <c r="I29" s="102"/>
      <c r="J29" s="102"/>
      <c r="K29" s="102"/>
      <c r="L29" s="102">
        <f t="shared" si="2"/>
        <v>0</v>
      </c>
    </row>
    <row r="30" spans="1:12" ht="21" customHeight="1" x14ac:dyDescent="0.3">
      <c r="A30" s="90">
        <v>4000</v>
      </c>
      <c r="B30" s="91" t="s">
        <v>109</v>
      </c>
      <c r="C30" s="92"/>
      <c r="D30" s="93"/>
      <c r="E30" s="93"/>
      <c r="F30" s="93"/>
      <c r="G30" s="102"/>
      <c r="H30" s="102"/>
      <c r="I30" s="102"/>
      <c r="J30" s="102"/>
      <c r="K30" s="102"/>
      <c r="L30" s="102">
        <f t="shared" si="2"/>
        <v>0</v>
      </c>
    </row>
    <row r="31" spans="1:12" ht="21" customHeight="1" x14ac:dyDescent="0.3">
      <c r="A31" s="90">
        <v>5000</v>
      </c>
      <c r="B31" s="91" t="s">
        <v>110</v>
      </c>
      <c r="C31" s="92"/>
      <c r="D31" s="94"/>
      <c r="E31" s="94"/>
      <c r="F31" s="94"/>
      <c r="G31" s="102"/>
      <c r="H31" s="102"/>
      <c r="I31" s="102"/>
      <c r="J31" s="102"/>
      <c r="K31" s="102"/>
      <c r="L31" s="102">
        <f t="shared" si="2"/>
        <v>0</v>
      </c>
    </row>
    <row r="32" spans="1:12" ht="30" customHeight="1" x14ac:dyDescent="0.45">
      <c r="A32" s="95" t="s">
        <v>111</v>
      </c>
      <c r="B32" s="96"/>
      <c r="C32" s="97"/>
      <c r="D32" s="98">
        <f t="shared" ref="D32:F32" si="3">SUM(D25:D31)</f>
        <v>0</v>
      </c>
      <c r="E32" s="98">
        <f t="shared" si="3"/>
        <v>0</v>
      </c>
      <c r="F32" s="98">
        <f t="shared" si="3"/>
        <v>0</v>
      </c>
      <c r="G32" s="103"/>
      <c r="H32" s="103"/>
      <c r="I32" s="103"/>
      <c r="J32" s="103"/>
      <c r="K32" s="103"/>
      <c r="L32" s="98">
        <f>SUM(L25:L31)</f>
        <v>0</v>
      </c>
    </row>
    <row r="33" spans="1:6" ht="30" customHeight="1" x14ac:dyDescent="0.45">
      <c r="A33" s="99" t="s">
        <v>112</v>
      </c>
      <c r="B33" s="100"/>
      <c r="C33" s="101"/>
      <c r="D33" s="98">
        <f>L21+D32</f>
        <v>0</v>
      </c>
      <c r="E33" s="98">
        <f t="shared" ref="E33:F33" si="4">D33+E32</f>
        <v>0</v>
      </c>
      <c r="F33" s="98">
        <f t="shared" si="4"/>
        <v>0</v>
      </c>
    </row>
    <row r="34" spans="1:6" ht="12.75" customHeight="1" x14ac:dyDescent="0.3">
      <c r="A34" s="1" t="s">
        <v>116</v>
      </c>
      <c r="B34" s="1"/>
      <c r="C34" s="1"/>
      <c r="D34" s="1"/>
      <c r="E34" s="1"/>
      <c r="F34" s="1"/>
    </row>
  </sheetData>
  <mergeCells count="7">
    <mergeCell ref="A23:C23"/>
    <mergeCell ref="B24:C24"/>
    <mergeCell ref="A1:L1"/>
    <mergeCell ref="A2:L2"/>
    <mergeCell ref="C4:G4"/>
    <mergeCell ref="A11:C11"/>
    <mergeCell ref="B12:C12"/>
  </mergeCells>
  <printOptions horizontalCentered="1"/>
  <pageMargins left="0.5" right="0.5" top="1" bottom="0.75" header="0" footer="0"/>
  <pageSetup scale="59" orientation="landscape" r:id="rId1"/>
  <headerFooter>
    <oddHeader>&amp;R&amp;D, 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9"/>
  <sheetViews>
    <sheetView zoomScaleNormal="100" workbookViewId="0">
      <selection activeCell="A16" sqref="A16:B16"/>
    </sheetView>
  </sheetViews>
  <sheetFormatPr defaultColWidth="14.44140625" defaultRowHeight="15" customHeight="1" x14ac:dyDescent="0.3"/>
  <cols>
    <col min="1" max="1" width="22.5546875" customWidth="1"/>
    <col min="2" max="2" width="62.88671875" customWidth="1"/>
    <col min="3" max="3" width="18.6640625" customWidth="1"/>
    <col min="4" max="4" width="10.33203125" customWidth="1"/>
    <col min="5" max="5" width="19" customWidth="1"/>
    <col min="6" max="6" width="10.109375" customWidth="1"/>
    <col min="7" max="7" width="14.44140625" customWidth="1"/>
    <col min="8" max="8" width="10" customWidth="1"/>
    <col min="9" max="9" width="131.5546875" customWidth="1"/>
    <col min="10" max="26" width="8.6640625" customWidth="1"/>
  </cols>
  <sheetData>
    <row r="1" spans="1:9" ht="43.2" customHeight="1" x14ac:dyDescent="0.65">
      <c r="A1" s="277" t="s">
        <v>133</v>
      </c>
      <c r="B1" s="278"/>
      <c r="C1" s="278"/>
      <c r="D1" s="278"/>
      <c r="E1" s="278"/>
      <c r="F1" s="278"/>
      <c r="G1" s="278"/>
      <c r="H1" s="278"/>
      <c r="I1" s="279"/>
    </row>
    <row r="2" spans="1:9" ht="22.5" customHeight="1" x14ac:dyDescent="0.45">
      <c r="A2" s="130" t="s">
        <v>1</v>
      </c>
      <c r="B2" s="104">
        <f>'Budget Detail'!D4</f>
        <v>0</v>
      </c>
      <c r="C2" s="104"/>
      <c r="D2" s="104"/>
      <c r="E2" s="131"/>
      <c r="F2" s="132"/>
      <c r="G2" s="132"/>
      <c r="H2" s="132"/>
      <c r="I2" s="133"/>
    </row>
    <row r="3" spans="1:9" ht="22.5" customHeight="1" x14ac:dyDescent="0.45">
      <c r="A3" s="130" t="s">
        <v>2</v>
      </c>
      <c r="B3" s="104">
        <f>'Budget Detail'!D5</f>
        <v>0</v>
      </c>
      <c r="C3" s="104"/>
      <c r="D3" s="104"/>
      <c r="E3" s="134"/>
      <c r="F3" s="135"/>
      <c r="G3" s="135"/>
      <c r="H3" s="135"/>
      <c r="I3" s="133"/>
    </row>
    <row r="4" spans="1:9" ht="22.5" customHeight="1" x14ac:dyDescent="0.45">
      <c r="A4" s="130" t="s">
        <v>4</v>
      </c>
      <c r="B4" s="104">
        <f>'Budget Detail'!D6</f>
        <v>0</v>
      </c>
      <c r="C4" s="104"/>
      <c r="D4" s="104"/>
      <c r="E4" s="105" t="s">
        <v>3</v>
      </c>
      <c r="F4" s="136" t="str">
        <f>'Budget Detail'!J5</f>
        <v>0</v>
      </c>
      <c r="G4" s="136"/>
      <c r="H4" s="136"/>
      <c r="I4" s="133"/>
    </row>
    <row r="5" spans="1:9" ht="22.5" customHeight="1" x14ac:dyDescent="0.45">
      <c r="A5" s="130" t="s">
        <v>6</v>
      </c>
      <c r="B5" s="104" t="str">
        <f>'Budget Detail'!D7</f>
        <v>CDBG</v>
      </c>
      <c r="C5" s="104"/>
      <c r="D5" s="104"/>
      <c r="E5" s="105" t="s">
        <v>5</v>
      </c>
      <c r="F5" s="136" t="str">
        <f>'Budget Detail'!J6</f>
        <v>7/1/2024-6/30/2025</v>
      </c>
      <c r="G5" s="136"/>
      <c r="H5" s="136"/>
      <c r="I5" s="133"/>
    </row>
    <row r="6" spans="1:9" ht="22.5" customHeight="1" x14ac:dyDescent="0.45">
      <c r="A6" s="137" t="s">
        <v>7</v>
      </c>
      <c r="B6" s="138">
        <f>'Budget Detail'!D8</f>
        <v>0</v>
      </c>
      <c r="C6" s="138"/>
      <c r="D6" s="138"/>
      <c r="E6" s="139"/>
      <c r="F6" s="139"/>
      <c r="G6" s="139"/>
      <c r="H6" s="139"/>
      <c r="I6" s="140"/>
    </row>
    <row r="7" spans="1:9" ht="22.5" customHeight="1" x14ac:dyDescent="0.3">
      <c r="A7" s="141" t="s">
        <v>134</v>
      </c>
      <c r="B7" s="141" t="s">
        <v>135</v>
      </c>
      <c r="C7" s="141" t="s">
        <v>136</v>
      </c>
      <c r="D7" s="141" t="s">
        <v>137</v>
      </c>
      <c r="E7" s="141" t="s">
        <v>138</v>
      </c>
      <c r="F7" s="141" t="s">
        <v>139</v>
      </c>
      <c r="G7" s="141" t="s">
        <v>140</v>
      </c>
      <c r="H7" s="141" t="s">
        <v>141</v>
      </c>
      <c r="I7" s="142" t="s">
        <v>138</v>
      </c>
    </row>
    <row r="8" spans="1:9" ht="22.5" customHeight="1" x14ac:dyDescent="0.3">
      <c r="A8" s="273" t="s">
        <v>142</v>
      </c>
      <c r="B8" s="248"/>
      <c r="C8" s="280" t="s">
        <v>199</v>
      </c>
      <c r="D8" s="248"/>
      <c r="E8" s="280" t="s">
        <v>200</v>
      </c>
      <c r="F8" s="248"/>
      <c r="G8" s="276" t="s">
        <v>143</v>
      </c>
      <c r="H8" s="276" t="s">
        <v>144</v>
      </c>
      <c r="I8" s="276" t="s">
        <v>145</v>
      </c>
    </row>
    <row r="9" spans="1:9" ht="22.5" customHeight="1" x14ac:dyDescent="0.3">
      <c r="A9" s="274"/>
      <c r="B9" s="275"/>
      <c r="C9" s="249"/>
      <c r="D9" s="225"/>
      <c r="E9" s="249"/>
      <c r="F9" s="225"/>
      <c r="G9" s="281"/>
      <c r="H9" s="281"/>
      <c r="I9" s="281"/>
    </row>
    <row r="10" spans="1:9" ht="22.5" customHeight="1" x14ac:dyDescent="0.3">
      <c r="A10" s="274"/>
      <c r="B10" s="275"/>
      <c r="C10" s="276" t="s">
        <v>146</v>
      </c>
      <c r="D10" s="276" t="s">
        <v>147</v>
      </c>
      <c r="E10" s="276" t="s">
        <v>146</v>
      </c>
      <c r="F10" s="276" t="s">
        <v>147</v>
      </c>
      <c r="G10" s="281"/>
      <c r="H10" s="281"/>
      <c r="I10" s="281"/>
    </row>
    <row r="11" spans="1:9" ht="22.5" customHeight="1" x14ac:dyDescent="0.3">
      <c r="A11" s="249"/>
      <c r="B11" s="225"/>
      <c r="C11" s="246"/>
      <c r="D11" s="246"/>
      <c r="E11" s="246"/>
      <c r="F11" s="246"/>
      <c r="G11" s="246"/>
      <c r="H11" s="246"/>
      <c r="I11" s="246"/>
    </row>
    <row r="12" spans="1:9" ht="25.5" customHeight="1" x14ac:dyDescent="0.3">
      <c r="A12" s="271" t="s">
        <v>148</v>
      </c>
      <c r="B12" s="229"/>
      <c r="C12" s="229"/>
      <c r="D12" s="229"/>
      <c r="E12" s="229"/>
      <c r="F12" s="229"/>
      <c r="G12" s="229"/>
      <c r="H12" s="229"/>
      <c r="I12" s="227"/>
    </row>
    <row r="13" spans="1:9" ht="25.5" customHeight="1" x14ac:dyDescent="0.3">
      <c r="A13" s="270" t="str">
        <f>'Budget Detail'!A18</f>
        <v>SALARIES</v>
      </c>
      <c r="B13" s="227"/>
      <c r="C13" s="143"/>
      <c r="D13" s="144" t="e">
        <f>C13/$C$49</f>
        <v>#DIV/0!</v>
      </c>
      <c r="E13" s="145">
        <f>'Budget Detail'!E18</f>
        <v>0</v>
      </c>
      <c r="F13" s="146" t="e">
        <f>SUM('Budget Detail'!E18/'Budget Detail'!$E$62)</f>
        <v>#DIV/0!</v>
      </c>
      <c r="G13" s="147">
        <f t="shared" ref="G13:G14" si="0">E13-C13</f>
        <v>0</v>
      </c>
      <c r="H13" s="146" t="e">
        <f t="shared" ref="H13:H14" si="1">(E13-C13)/C13</f>
        <v>#DIV/0!</v>
      </c>
      <c r="I13" s="148"/>
    </row>
    <row r="14" spans="1:9" ht="25.5" customHeight="1" x14ac:dyDescent="0.3">
      <c r="A14" s="270" t="str">
        <f>'Budget Detail'!A19</f>
        <v>FRINGE BENEFITS</v>
      </c>
      <c r="B14" s="227"/>
      <c r="C14" s="143"/>
      <c r="D14" s="144" t="e">
        <f>C14/$C$49</f>
        <v>#DIV/0!</v>
      </c>
      <c r="E14" s="145">
        <f>'Budget Detail'!E19</f>
        <v>0</v>
      </c>
      <c r="F14" s="146" t="e">
        <f>SUM('Budget Detail'!E19/'Budget Detail'!$E$62)</f>
        <v>#DIV/0!</v>
      </c>
      <c r="G14" s="147">
        <f t="shared" si="0"/>
        <v>0</v>
      </c>
      <c r="H14" s="146" t="e">
        <f t="shared" si="1"/>
        <v>#DIV/0!</v>
      </c>
      <c r="I14" s="148"/>
    </row>
    <row r="15" spans="1:9" ht="25.5" customHeight="1" x14ac:dyDescent="0.3">
      <c r="A15" s="272" t="s">
        <v>149</v>
      </c>
      <c r="B15" s="229"/>
      <c r="C15" s="229"/>
      <c r="D15" s="229"/>
      <c r="E15" s="229"/>
      <c r="F15" s="229"/>
      <c r="G15" s="229"/>
      <c r="H15" s="229"/>
      <c r="I15" s="227"/>
    </row>
    <row r="16" spans="1:9" ht="25.5" customHeight="1" x14ac:dyDescent="0.3">
      <c r="A16" s="270">
        <f>'Budget Detail'!A22</f>
        <v>0</v>
      </c>
      <c r="B16" s="227"/>
      <c r="C16" s="143"/>
      <c r="D16" s="144" t="e">
        <f t="shared" ref="D16:D28" si="2">C16/$C$49</f>
        <v>#DIV/0!</v>
      </c>
      <c r="E16" s="145">
        <f>'Budget Detail'!E22</f>
        <v>0</v>
      </c>
      <c r="F16" s="146" t="e">
        <f>SUM('Budget Detail'!E22/'Budget Detail'!$E$62)</f>
        <v>#DIV/0!</v>
      </c>
      <c r="G16" s="147">
        <f t="shared" ref="G16:G28" si="3">E16-C16</f>
        <v>0</v>
      </c>
      <c r="H16" s="146" t="e">
        <f t="shared" ref="H16:H28" si="4">(E16-C16)/C16</f>
        <v>#DIV/0!</v>
      </c>
      <c r="I16" s="148"/>
    </row>
    <row r="17" spans="1:9" ht="25.5" customHeight="1" x14ac:dyDescent="0.3">
      <c r="A17" s="270">
        <f>'Budget Detail'!A23</f>
        <v>0</v>
      </c>
      <c r="B17" s="227"/>
      <c r="C17" s="143"/>
      <c r="D17" s="144" t="e">
        <f t="shared" si="2"/>
        <v>#DIV/0!</v>
      </c>
      <c r="E17" s="145">
        <f>'Budget Detail'!E23</f>
        <v>0</v>
      </c>
      <c r="F17" s="146" t="e">
        <f>SUM('Budget Detail'!E23/'Budget Detail'!$E$62)</f>
        <v>#DIV/0!</v>
      </c>
      <c r="G17" s="147">
        <f t="shared" si="3"/>
        <v>0</v>
      </c>
      <c r="H17" s="146" t="e">
        <f t="shared" si="4"/>
        <v>#DIV/0!</v>
      </c>
      <c r="I17" s="148"/>
    </row>
    <row r="18" spans="1:9" ht="25.5" customHeight="1" x14ac:dyDescent="0.3">
      <c r="A18" s="270">
        <f>'Budget Detail'!A24</f>
        <v>0</v>
      </c>
      <c r="B18" s="227"/>
      <c r="C18" s="143"/>
      <c r="D18" s="144" t="e">
        <f t="shared" si="2"/>
        <v>#DIV/0!</v>
      </c>
      <c r="E18" s="145">
        <f>'Budget Detail'!E24</f>
        <v>0</v>
      </c>
      <c r="F18" s="146" t="e">
        <f>SUM('Budget Detail'!E24/'Budget Detail'!$E$62)</f>
        <v>#DIV/0!</v>
      </c>
      <c r="G18" s="147">
        <f t="shared" si="3"/>
        <v>0</v>
      </c>
      <c r="H18" s="146" t="e">
        <f t="shared" si="4"/>
        <v>#DIV/0!</v>
      </c>
      <c r="I18" s="148"/>
    </row>
    <row r="19" spans="1:9" ht="25.5" customHeight="1" x14ac:dyDescent="0.3">
      <c r="A19" s="270">
        <f>'Budget Detail'!A25</f>
        <v>0</v>
      </c>
      <c r="B19" s="227"/>
      <c r="C19" s="143"/>
      <c r="D19" s="144" t="e">
        <f t="shared" si="2"/>
        <v>#DIV/0!</v>
      </c>
      <c r="E19" s="145">
        <f>'Budget Detail'!E25</f>
        <v>0</v>
      </c>
      <c r="F19" s="146" t="e">
        <f>SUM('Budget Detail'!E25/'Budget Detail'!$E$62)</f>
        <v>#DIV/0!</v>
      </c>
      <c r="G19" s="147">
        <f t="shared" si="3"/>
        <v>0</v>
      </c>
      <c r="H19" s="146" t="e">
        <f t="shared" si="4"/>
        <v>#DIV/0!</v>
      </c>
      <c r="I19" s="148"/>
    </row>
    <row r="20" spans="1:9" ht="25.5" customHeight="1" x14ac:dyDescent="0.3">
      <c r="A20" s="270">
        <f>'Budget Detail'!A26</f>
        <v>0</v>
      </c>
      <c r="B20" s="227"/>
      <c r="C20" s="143"/>
      <c r="D20" s="144" t="e">
        <f t="shared" si="2"/>
        <v>#DIV/0!</v>
      </c>
      <c r="E20" s="145">
        <f>'Budget Detail'!E26</f>
        <v>0</v>
      </c>
      <c r="F20" s="146" t="e">
        <f>SUM('Budget Detail'!E26/'Budget Detail'!$E$62)</f>
        <v>#DIV/0!</v>
      </c>
      <c r="G20" s="147">
        <f t="shared" si="3"/>
        <v>0</v>
      </c>
      <c r="H20" s="146" t="e">
        <f t="shared" si="4"/>
        <v>#DIV/0!</v>
      </c>
      <c r="I20" s="148"/>
    </row>
    <row r="21" spans="1:9" ht="25.5" customHeight="1" x14ac:dyDescent="0.3">
      <c r="A21" s="270">
        <f>'Budget Detail'!A27</f>
        <v>0</v>
      </c>
      <c r="B21" s="227"/>
      <c r="C21" s="143"/>
      <c r="D21" s="144" t="e">
        <f t="shared" si="2"/>
        <v>#DIV/0!</v>
      </c>
      <c r="E21" s="145">
        <f>'Budget Detail'!E27</f>
        <v>0</v>
      </c>
      <c r="F21" s="146" t="e">
        <f>SUM('Budget Detail'!E27/'Budget Detail'!$E$62)</f>
        <v>#DIV/0!</v>
      </c>
      <c r="G21" s="147">
        <f t="shared" si="3"/>
        <v>0</v>
      </c>
      <c r="H21" s="146" t="e">
        <f t="shared" si="4"/>
        <v>#DIV/0!</v>
      </c>
      <c r="I21" s="148"/>
    </row>
    <row r="22" spans="1:9" ht="25.5" customHeight="1" x14ac:dyDescent="0.3">
      <c r="A22" s="270">
        <f>'Budget Detail'!A28</f>
        <v>0</v>
      </c>
      <c r="B22" s="227"/>
      <c r="C22" s="143"/>
      <c r="D22" s="144" t="e">
        <f t="shared" si="2"/>
        <v>#DIV/0!</v>
      </c>
      <c r="E22" s="145">
        <f>'Budget Detail'!E28</f>
        <v>0</v>
      </c>
      <c r="F22" s="146" t="e">
        <f>SUM('Budget Detail'!E28/'Budget Detail'!$E$62)</f>
        <v>#DIV/0!</v>
      </c>
      <c r="G22" s="147">
        <f t="shared" si="3"/>
        <v>0</v>
      </c>
      <c r="H22" s="146" t="e">
        <f t="shared" si="4"/>
        <v>#DIV/0!</v>
      </c>
      <c r="I22" s="148"/>
    </row>
    <row r="23" spans="1:9" ht="25.5" customHeight="1" x14ac:dyDescent="0.3">
      <c r="A23" s="270">
        <f>'Budget Detail'!A29</f>
        <v>0</v>
      </c>
      <c r="B23" s="227"/>
      <c r="C23" s="143"/>
      <c r="D23" s="144" t="e">
        <f t="shared" si="2"/>
        <v>#DIV/0!</v>
      </c>
      <c r="E23" s="145">
        <f>'Budget Detail'!E29</f>
        <v>0</v>
      </c>
      <c r="F23" s="146" t="e">
        <f>SUM('Budget Detail'!E29/'Budget Detail'!$E$62)</f>
        <v>#DIV/0!</v>
      </c>
      <c r="G23" s="147">
        <f t="shared" si="3"/>
        <v>0</v>
      </c>
      <c r="H23" s="146" t="e">
        <f t="shared" si="4"/>
        <v>#DIV/0!</v>
      </c>
      <c r="I23" s="148"/>
    </row>
    <row r="24" spans="1:9" ht="25.5" customHeight="1" x14ac:dyDescent="0.3">
      <c r="A24" s="270">
        <f>'Budget Detail'!A30</f>
        <v>0</v>
      </c>
      <c r="B24" s="227"/>
      <c r="C24" s="143"/>
      <c r="D24" s="144" t="e">
        <f t="shared" si="2"/>
        <v>#DIV/0!</v>
      </c>
      <c r="E24" s="145">
        <f>'Budget Detail'!E30</f>
        <v>0</v>
      </c>
      <c r="F24" s="146" t="e">
        <f>SUM('Budget Detail'!E30/'Budget Detail'!$E$62)</f>
        <v>#DIV/0!</v>
      </c>
      <c r="G24" s="147">
        <f t="shared" si="3"/>
        <v>0</v>
      </c>
      <c r="H24" s="146" t="e">
        <f t="shared" si="4"/>
        <v>#DIV/0!</v>
      </c>
      <c r="I24" s="148"/>
    </row>
    <row r="25" spans="1:9" ht="25.5" customHeight="1" x14ac:dyDescent="0.3">
      <c r="A25" s="270">
        <f>'Budget Detail'!A31</f>
        <v>0</v>
      </c>
      <c r="B25" s="227"/>
      <c r="C25" s="143"/>
      <c r="D25" s="144" t="e">
        <f t="shared" si="2"/>
        <v>#DIV/0!</v>
      </c>
      <c r="E25" s="145">
        <f>'Budget Detail'!E31</f>
        <v>0</v>
      </c>
      <c r="F25" s="146" t="e">
        <f>SUM('Budget Detail'!E31/'Budget Detail'!$E$62)</f>
        <v>#DIV/0!</v>
      </c>
      <c r="G25" s="147">
        <f t="shared" si="3"/>
        <v>0</v>
      </c>
      <c r="H25" s="146" t="e">
        <f t="shared" si="4"/>
        <v>#DIV/0!</v>
      </c>
      <c r="I25" s="148"/>
    </row>
    <row r="26" spans="1:9" ht="25.5" customHeight="1" x14ac:dyDescent="0.3">
      <c r="A26" s="270">
        <f>'Budget Detail'!A32</f>
        <v>0</v>
      </c>
      <c r="B26" s="227"/>
      <c r="C26" s="143"/>
      <c r="D26" s="144" t="e">
        <f t="shared" si="2"/>
        <v>#DIV/0!</v>
      </c>
      <c r="E26" s="145">
        <f>'Budget Detail'!E32</f>
        <v>0</v>
      </c>
      <c r="F26" s="146" t="e">
        <f>SUM('Budget Detail'!E32/'Budget Detail'!$E$62)</f>
        <v>#DIV/0!</v>
      </c>
      <c r="G26" s="147">
        <f t="shared" si="3"/>
        <v>0</v>
      </c>
      <c r="H26" s="146" t="e">
        <f t="shared" si="4"/>
        <v>#DIV/0!</v>
      </c>
      <c r="I26" s="148"/>
    </row>
    <row r="27" spans="1:9" ht="25.5" customHeight="1" x14ac:dyDescent="0.3">
      <c r="A27" s="270">
        <f>'Budget Detail'!A33</f>
        <v>0</v>
      </c>
      <c r="B27" s="227"/>
      <c r="C27" s="143"/>
      <c r="D27" s="144" t="e">
        <f t="shared" si="2"/>
        <v>#DIV/0!</v>
      </c>
      <c r="E27" s="145">
        <f>'Budget Detail'!E33</f>
        <v>0</v>
      </c>
      <c r="F27" s="146" t="e">
        <f>SUM('Budget Detail'!E33/'Budget Detail'!$E$62)</f>
        <v>#DIV/0!</v>
      </c>
      <c r="G27" s="147">
        <f t="shared" si="3"/>
        <v>0</v>
      </c>
      <c r="H27" s="146" t="e">
        <f t="shared" si="4"/>
        <v>#DIV/0!</v>
      </c>
      <c r="I27" s="148"/>
    </row>
    <row r="28" spans="1:9" ht="25.5" customHeight="1" x14ac:dyDescent="0.3">
      <c r="A28" s="270">
        <f>'Budget Detail'!A34</f>
        <v>0</v>
      </c>
      <c r="B28" s="227"/>
      <c r="C28" s="143"/>
      <c r="D28" s="144" t="e">
        <f t="shared" si="2"/>
        <v>#DIV/0!</v>
      </c>
      <c r="E28" s="145">
        <f>'Budget Detail'!E34</f>
        <v>0</v>
      </c>
      <c r="F28" s="146" t="e">
        <f>SUM('Budget Detail'!E34/'Budget Detail'!$E$62)</f>
        <v>#DIV/0!</v>
      </c>
      <c r="G28" s="147">
        <f t="shared" si="3"/>
        <v>0</v>
      </c>
      <c r="H28" s="146" t="e">
        <f t="shared" si="4"/>
        <v>#DIV/0!</v>
      </c>
      <c r="I28" s="148"/>
    </row>
    <row r="29" spans="1:9" ht="25.5" customHeight="1" x14ac:dyDescent="0.3">
      <c r="A29" s="272" t="s">
        <v>150</v>
      </c>
      <c r="B29" s="229"/>
      <c r="C29" s="229"/>
      <c r="D29" s="229"/>
      <c r="E29" s="229"/>
      <c r="F29" s="229"/>
      <c r="G29" s="229"/>
      <c r="H29" s="229"/>
      <c r="I29" s="227"/>
    </row>
    <row r="30" spans="1:9" ht="25.5" customHeight="1" x14ac:dyDescent="0.3">
      <c r="A30" s="270">
        <f>'Budget Detail'!A37</f>
        <v>0</v>
      </c>
      <c r="B30" s="227"/>
      <c r="C30" s="143"/>
      <c r="D30" s="144" t="e">
        <f>C30/$C$49</f>
        <v>#DIV/0!</v>
      </c>
      <c r="E30" s="145">
        <f>'Budget Detail'!E37</f>
        <v>0</v>
      </c>
      <c r="F30" s="146" t="e">
        <f>SUM('Budget Detail'!E37/'Budget Detail'!$E$62)</f>
        <v>#DIV/0!</v>
      </c>
      <c r="G30" s="147">
        <f t="shared" ref="G30:G31" si="5">E30-C30</f>
        <v>0</v>
      </c>
      <c r="H30" s="146" t="e">
        <f t="shared" ref="H30:H31" si="6">(E30-C30)/C30</f>
        <v>#DIV/0!</v>
      </c>
      <c r="I30" s="148"/>
    </row>
    <row r="31" spans="1:9" ht="25.5" customHeight="1" x14ac:dyDescent="0.3">
      <c r="A31" s="270">
        <f>'Budget Detail'!A38</f>
        <v>0</v>
      </c>
      <c r="B31" s="227"/>
      <c r="C31" s="143"/>
      <c r="D31" s="144" t="e">
        <f>C31/$C$49</f>
        <v>#DIV/0!</v>
      </c>
      <c r="E31" s="145">
        <f>'Budget Detail'!E38</f>
        <v>0</v>
      </c>
      <c r="F31" s="146" t="e">
        <f>SUM('Budget Detail'!E38/'Budget Detail'!$E$62)</f>
        <v>#DIV/0!</v>
      </c>
      <c r="G31" s="147">
        <f t="shared" si="5"/>
        <v>0</v>
      </c>
      <c r="H31" s="146" t="e">
        <f t="shared" si="6"/>
        <v>#DIV/0!</v>
      </c>
      <c r="I31" s="148"/>
    </row>
    <row r="32" spans="1:9" ht="25.5" customHeight="1" x14ac:dyDescent="0.3">
      <c r="A32" s="271" t="s">
        <v>151</v>
      </c>
      <c r="B32" s="229"/>
      <c r="C32" s="229"/>
      <c r="D32" s="229"/>
      <c r="E32" s="229"/>
      <c r="F32" s="229"/>
      <c r="G32" s="229"/>
      <c r="H32" s="229"/>
      <c r="I32" s="227"/>
    </row>
    <row r="33" spans="1:9" ht="25.5" customHeight="1" x14ac:dyDescent="0.3">
      <c r="A33" s="270">
        <f>'Budget Detail'!A41</f>
        <v>0</v>
      </c>
      <c r="B33" s="227"/>
      <c r="C33" s="143"/>
      <c r="D33" s="144" t="e">
        <f t="shared" ref="D33:D40" si="7">C33/$C$49</f>
        <v>#DIV/0!</v>
      </c>
      <c r="E33" s="145">
        <f>'Budget Detail'!E41</f>
        <v>0</v>
      </c>
      <c r="F33" s="146" t="e">
        <f>SUM('Budget Detail'!E41/'Budget Detail'!$E$62)</f>
        <v>#DIV/0!</v>
      </c>
      <c r="G33" s="147">
        <f t="shared" ref="G33:G40" si="8">E33-C33</f>
        <v>0</v>
      </c>
      <c r="H33" s="146" t="e">
        <f t="shared" ref="H33:H40" si="9">(E33-C33)/C33</f>
        <v>#DIV/0!</v>
      </c>
      <c r="I33" s="148"/>
    </row>
    <row r="34" spans="1:9" ht="25.5" customHeight="1" x14ac:dyDescent="0.3">
      <c r="A34" s="270">
        <f>'Budget Detail'!A42</f>
        <v>0</v>
      </c>
      <c r="B34" s="227"/>
      <c r="C34" s="143"/>
      <c r="D34" s="144" t="e">
        <f t="shared" si="7"/>
        <v>#DIV/0!</v>
      </c>
      <c r="E34" s="145">
        <f>'Budget Detail'!E42</f>
        <v>0</v>
      </c>
      <c r="F34" s="146" t="e">
        <f>SUM('Budget Detail'!E42/'Budget Detail'!$E$62)</f>
        <v>#DIV/0!</v>
      </c>
      <c r="G34" s="147">
        <f t="shared" si="8"/>
        <v>0</v>
      </c>
      <c r="H34" s="146" t="e">
        <f t="shared" si="9"/>
        <v>#DIV/0!</v>
      </c>
      <c r="I34" s="148"/>
    </row>
    <row r="35" spans="1:9" ht="25.5" customHeight="1" x14ac:dyDescent="0.3">
      <c r="A35" s="270">
        <f>'Budget Detail'!A43</f>
        <v>0</v>
      </c>
      <c r="B35" s="227"/>
      <c r="C35" s="143"/>
      <c r="D35" s="144" t="e">
        <f t="shared" si="7"/>
        <v>#DIV/0!</v>
      </c>
      <c r="E35" s="145">
        <f>'Budget Detail'!E43</f>
        <v>0</v>
      </c>
      <c r="F35" s="146" t="e">
        <f>SUM('Budget Detail'!E43/'Budget Detail'!$E$62)</f>
        <v>#DIV/0!</v>
      </c>
      <c r="G35" s="147">
        <f t="shared" si="8"/>
        <v>0</v>
      </c>
      <c r="H35" s="146" t="e">
        <f t="shared" si="9"/>
        <v>#DIV/0!</v>
      </c>
      <c r="I35" s="148"/>
    </row>
    <row r="36" spans="1:9" ht="25.5" customHeight="1" x14ac:dyDescent="0.3">
      <c r="A36" s="270">
        <f>'Budget Detail'!A44</f>
        <v>0</v>
      </c>
      <c r="B36" s="227"/>
      <c r="C36" s="143"/>
      <c r="D36" s="144" t="e">
        <f t="shared" si="7"/>
        <v>#DIV/0!</v>
      </c>
      <c r="E36" s="145">
        <f>'Budget Detail'!E44</f>
        <v>0</v>
      </c>
      <c r="F36" s="146" t="e">
        <f>SUM('Budget Detail'!E44/'Budget Detail'!$E$62)</f>
        <v>#DIV/0!</v>
      </c>
      <c r="G36" s="147">
        <f t="shared" si="8"/>
        <v>0</v>
      </c>
      <c r="H36" s="146" t="e">
        <f t="shared" si="9"/>
        <v>#DIV/0!</v>
      </c>
      <c r="I36" s="148"/>
    </row>
    <row r="37" spans="1:9" ht="25.5" customHeight="1" x14ac:dyDescent="0.3">
      <c r="A37" s="270">
        <f>'Budget Detail'!A45</f>
        <v>0</v>
      </c>
      <c r="B37" s="227"/>
      <c r="C37" s="143"/>
      <c r="D37" s="144" t="e">
        <f t="shared" si="7"/>
        <v>#DIV/0!</v>
      </c>
      <c r="E37" s="145">
        <f>'Budget Detail'!E45</f>
        <v>0</v>
      </c>
      <c r="F37" s="146" t="e">
        <f>SUM('Budget Detail'!E45/'Budget Detail'!$E$62)</f>
        <v>#DIV/0!</v>
      </c>
      <c r="G37" s="147">
        <f t="shared" si="8"/>
        <v>0</v>
      </c>
      <c r="H37" s="146" t="e">
        <f t="shared" si="9"/>
        <v>#DIV/0!</v>
      </c>
      <c r="I37" s="148"/>
    </row>
    <row r="38" spans="1:9" ht="25.5" customHeight="1" x14ac:dyDescent="0.3">
      <c r="A38" s="270">
        <f>'Budget Detail'!A46</f>
        <v>0</v>
      </c>
      <c r="B38" s="227"/>
      <c r="C38" s="143"/>
      <c r="D38" s="144" t="e">
        <f t="shared" si="7"/>
        <v>#DIV/0!</v>
      </c>
      <c r="E38" s="145">
        <f>'Budget Detail'!E46</f>
        <v>0</v>
      </c>
      <c r="F38" s="146" t="e">
        <f>SUM('Budget Detail'!E46/'Budget Detail'!$E$62)</f>
        <v>#DIV/0!</v>
      </c>
      <c r="G38" s="147">
        <f t="shared" si="8"/>
        <v>0</v>
      </c>
      <c r="H38" s="146" t="e">
        <f t="shared" si="9"/>
        <v>#DIV/0!</v>
      </c>
      <c r="I38" s="148"/>
    </row>
    <row r="39" spans="1:9" ht="25.5" customHeight="1" x14ac:dyDescent="0.3">
      <c r="A39" s="270">
        <f>'Budget Detail'!A47</f>
        <v>0</v>
      </c>
      <c r="B39" s="227"/>
      <c r="C39" s="143"/>
      <c r="D39" s="144" t="e">
        <f t="shared" si="7"/>
        <v>#DIV/0!</v>
      </c>
      <c r="E39" s="145">
        <f>'Budget Detail'!E47</f>
        <v>0</v>
      </c>
      <c r="F39" s="146" t="e">
        <f>SUM('Budget Detail'!E47/'Budget Detail'!$E$62)</f>
        <v>#DIV/0!</v>
      </c>
      <c r="G39" s="147">
        <f t="shared" si="8"/>
        <v>0</v>
      </c>
      <c r="H39" s="146" t="e">
        <f t="shared" si="9"/>
        <v>#DIV/0!</v>
      </c>
      <c r="I39" s="148"/>
    </row>
    <row r="40" spans="1:9" ht="25.5" customHeight="1" x14ac:dyDescent="0.3">
      <c r="A40" s="270">
        <f>'Budget Detail'!A48</f>
        <v>0</v>
      </c>
      <c r="B40" s="227"/>
      <c r="C40" s="143"/>
      <c r="D40" s="144" t="e">
        <f t="shared" si="7"/>
        <v>#DIV/0!</v>
      </c>
      <c r="E40" s="145">
        <f>'Budget Detail'!E48</f>
        <v>0</v>
      </c>
      <c r="F40" s="146" t="e">
        <f>SUM('Budget Detail'!E48/'Budget Detail'!$E$62)</f>
        <v>#DIV/0!</v>
      </c>
      <c r="G40" s="147">
        <f t="shared" si="8"/>
        <v>0</v>
      </c>
      <c r="H40" s="146" t="e">
        <f t="shared" si="9"/>
        <v>#DIV/0!</v>
      </c>
      <c r="I40" s="148"/>
    </row>
    <row r="41" spans="1:9" ht="25.5" customHeight="1" x14ac:dyDescent="0.3">
      <c r="A41" s="271" t="s">
        <v>152</v>
      </c>
      <c r="B41" s="229"/>
      <c r="C41" s="229"/>
      <c r="D41" s="229"/>
      <c r="E41" s="229"/>
      <c r="F41" s="229"/>
      <c r="G41" s="229"/>
      <c r="H41" s="229"/>
      <c r="I41" s="227"/>
    </row>
    <row r="42" spans="1:9" ht="25.5" customHeight="1" x14ac:dyDescent="0.3">
      <c r="A42" s="270">
        <f>'Budget Detail'!A51</f>
        <v>0</v>
      </c>
      <c r="B42" s="227"/>
      <c r="C42" s="143"/>
      <c r="D42" s="144" t="e">
        <f t="shared" ref="D42:D45" si="10">C42/$C$49</f>
        <v>#DIV/0!</v>
      </c>
      <c r="E42" s="145">
        <f>'Budget Detail'!E51</f>
        <v>0</v>
      </c>
      <c r="F42" s="146" t="e">
        <f>SUM('Budget Detail'!E51/'Budget Detail'!$E$62)</f>
        <v>#DIV/0!</v>
      </c>
      <c r="G42" s="147">
        <f t="shared" ref="G42:G45" si="11">E42-C42</f>
        <v>0</v>
      </c>
      <c r="H42" s="146" t="e">
        <f t="shared" ref="H42:H45" si="12">(E42-C42)/C42</f>
        <v>#DIV/0!</v>
      </c>
      <c r="I42" s="149"/>
    </row>
    <row r="43" spans="1:9" ht="25.5" customHeight="1" x14ac:dyDescent="0.3">
      <c r="A43" s="270">
        <f>'Budget Detail'!A52</f>
        <v>0</v>
      </c>
      <c r="B43" s="227"/>
      <c r="C43" s="143"/>
      <c r="D43" s="144" t="e">
        <f t="shared" si="10"/>
        <v>#DIV/0!</v>
      </c>
      <c r="E43" s="145">
        <f>'Budget Detail'!E52</f>
        <v>0</v>
      </c>
      <c r="F43" s="146" t="e">
        <f>SUM('Budget Detail'!E52/'Budget Detail'!$E$62)</f>
        <v>#DIV/0!</v>
      </c>
      <c r="G43" s="147">
        <f t="shared" si="11"/>
        <v>0</v>
      </c>
      <c r="H43" s="146" t="e">
        <f t="shared" si="12"/>
        <v>#DIV/0!</v>
      </c>
      <c r="I43" s="149"/>
    </row>
    <row r="44" spans="1:9" ht="25.5" customHeight="1" x14ac:dyDescent="0.3">
      <c r="A44" s="270">
        <f>'Budget Detail'!A53</f>
        <v>0</v>
      </c>
      <c r="B44" s="227"/>
      <c r="C44" s="143"/>
      <c r="D44" s="144" t="e">
        <f t="shared" si="10"/>
        <v>#DIV/0!</v>
      </c>
      <c r="E44" s="145">
        <f>'Budget Detail'!E53</f>
        <v>0</v>
      </c>
      <c r="F44" s="146" t="e">
        <f>SUM('Budget Detail'!E53/'Budget Detail'!$E$62)</f>
        <v>#DIV/0!</v>
      </c>
      <c r="G44" s="147">
        <f t="shared" si="11"/>
        <v>0</v>
      </c>
      <c r="H44" s="146" t="e">
        <f t="shared" si="12"/>
        <v>#DIV/0!</v>
      </c>
      <c r="I44" s="150"/>
    </row>
    <row r="45" spans="1:9" ht="25.5" customHeight="1" x14ac:dyDescent="0.3">
      <c r="A45" s="270">
        <f>'Budget Detail'!A54</f>
        <v>0</v>
      </c>
      <c r="B45" s="227"/>
      <c r="C45" s="143"/>
      <c r="D45" s="144" t="e">
        <f t="shared" si="10"/>
        <v>#DIV/0!</v>
      </c>
      <c r="E45" s="145">
        <f>'Budget Detail'!E54</f>
        <v>0</v>
      </c>
      <c r="F45" s="146" t="e">
        <f>SUM('Budget Detail'!E54/'Budget Detail'!$E$62)</f>
        <v>#DIV/0!</v>
      </c>
      <c r="G45" s="147">
        <f t="shared" si="11"/>
        <v>0</v>
      </c>
      <c r="H45" s="146" t="e">
        <f t="shared" si="12"/>
        <v>#DIV/0!</v>
      </c>
      <c r="I45" s="150"/>
    </row>
    <row r="46" spans="1:9" ht="25.5" customHeight="1" x14ac:dyDescent="0.3">
      <c r="A46" s="272" t="s">
        <v>153</v>
      </c>
      <c r="B46" s="229"/>
      <c r="C46" s="229"/>
      <c r="D46" s="229"/>
      <c r="E46" s="229"/>
      <c r="F46" s="229"/>
      <c r="G46" s="229"/>
      <c r="H46" s="229"/>
      <c r="I46" s="227"/>
    </row>
    <row r="47" spans="1:9" ht="25.5" customHeight="1" x14ac:dyDescent="0.3">
      <c r="A47" s="270">
        <f>'Budget Detail'!A57</f>
        <v>0</v>
      </c>
      <c r="B47" s="227"/>
      <c r="C47" s="143"/>
      <c r="D47" s="144" t="e">
        <f>C47/$C$49</f>
        <v>#DIV/0!</v>
      </c>
      <c r="E47" s="147">
        <f>'Budget Detail'!E57</f>
        <v>0</v>
      </c>
      <c r="F47" s="146" t="e">
        <f>SUM('Budget Detail'!E57/'Budget Detail'!E62)</f>
        <v>#DIV/0!</v>
      </c>
      <c r="G47" s="147">
        <f>E47-C47</f>
        <v>0</v>
      </c>
      <c r="H47" s="146" t="e">
        <f>(E47-C47)/C47</f>
        <v>#DIV/0!</v>
      </c>
      <c r="I47" s="150"/>
    </row>
    <row r="48" spans="1:9" ht="25.5" customHeight="1" x14ac:dyDescent="0.3">
      <c r="A48" s="272" t="s">
        <v>154</v>
      </c>
      <c r="B48" s="229"/>
      <c r="C48" s="229"/>
      <c r="D48" s="229"/>
      <c r="E48" s="229"/>
      <c r="F48" s="229"/>
      <c r="G48" s="229"/>
      <c r="H48" s="229"/>
      <c r="I48" s="227"/>
    </row>
    <row r="49" spans="1:9" ht="42" customHeight="1" x14ac:dyDescent="0.3">
      <c r="A49" s="282" t="s">
        <v>13</v>
      </c>
      <c r="B49" s="227"/>
      <c r="C49" s="151">
        <f>SUM(C47,C42:C45,C33:C40,C30:C31,C16:C28,C13:C14)</f>
        <v>0</v>
      </c>
      <c r="D49" s="152" t="e">
        <f>SUM(D47,D42:D45,D33:D40,D30:D31,D16:D28,D13:D14)</f>
        <v>#DIV/0!</v>
      </c>
      <c r="E49" s="153">
        <f>SUM(E47,E42:E45,E33:E40,E30:E31,E16:E28,E13:E14)</f>
        <v>0</v>
      </c>
      <c r="F49" s="152" t="e">
        <f>SUM(F47,F42:F45,F33:F40,F30:F31,F16:F28,F13:F14)</f>
        <v>#DIV/0!</v>
      </c>
      <c r="G49" s="154">
        <f>SUM(G47,G42:G45,G33:G40,G30:G31,G16:G28,G13:G14)</f>
        <v>0</v>
      </c>
      <c r="H49" s="146" t="e">
        <f>(E49-C49)/C49</f>
        <v>#DIV/0!</v>
      </c>
      <c r="I49" s="155"/>
    </row>
  </sheetData>
  <mergeCells count="49">
    <mergeCell ref="A46:I46"/>
    <mergeCell ref="A48:I48"/>
    <mergeCell ref="A49:B49"/>
    <mergeCell ref="A35:B35"/>
    <mergeCell ref="A36:B36"/>
    <mergeCell ref="A37:B37"/>
    <mergeCell ref="A38:B38"/>
    <mergeCell ref="A39:B39"/>
    <mergeCell ref="A40:B40"/>
    <mergeCell ref="A41:I41"/>
    <mergeCell ref="A43:B43"/>
    <mergeCell ref="A44:B44"/>
    <mergeCell ref="A45:B45"/>
    <mergeCell ref="A47:B47"/>
    <mergeCell ref="A1:I1"/>
    <mergeCell ref="C8:D9"/>
    <mergeCell ref="E8:F9"/>
    <mergeCell ref="G8:G11"/>
    <mergeCell ref="H8:H11"/>
    <mergeCell ref="I8:I11"/>
    <mergeCell ref="A12:I12"/>
    <mergeCell ref="A15:I15"/>
    <mergeCell ref="A8:B11"/>
    <mergeCell ref="A13:B13"/>
    <mergeCell ref="A14:B14"/>
    <mergeCell ref="C10:C11"/>
    <mergeCell ref="D10:D11"/>
    <mergeCell ref="E10:E11"/>
    <mergeCell ref="F10:F11"/>
    <mergeCell ref="A16:B16"/>
    <mergeCell ref="A17:B17"/>
    <mergeCell ref="A18:B18"/>
    <mergeCell ref="A19:B19"/>
    <mergeCell ref="A20:B20"/>
    <mergeCell ref="A26:B26"/>
    <mergeCell ref="A27:B27"/>
    <mergeCell ref="A28:B28"/>
    <mergeCell ref="A21:B21"/>
    <mergeCell ref="A22:B22"/>
    <mergeCell ref="A23:B23"/>
    <mergeCell ref="A24:B24"/>
    <mergeCell ref="A25:B25"/>
    <mergeCell ref="A42:B42"/>
    <mergeCell ref="A32:I32"/>
    <mergeCell ref="A33:B33"/>
    <mergeCell ref="A34:B34"/>
    <mergeCell ref="A29:I29"/>
    <mergeCell ref="A30:B30"/>
    <mergeCell ref="A31:B31"/>
  </mergeCells>
  <pageMargins left="0.75" right="0.25" top="0.25" bottom="0.25" header="0" footer="0"/>
  <pageSetup scale="4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3"/>
  <sheetViews>
    <sheetView workbookViewId="0">
      <selection activeCell="J20" sqref="J20"/>
    </sheetView>
  </sheetViews>
  <sheetFormatPr defaultColWidth="14.44140625" defaultRowHeight="15" customHeight="1" x14ac:dyDescent="0.3"/>
  <cols>
    <col min="1" max="1" width="32.5546875" customWidth="1"/>
    <col min="2" max="2" width="19.88671875" customWidth="1"/>
    <col min="3" max="3" width="21.6640625" customWidth="1"/>
    <col min="4" max="4" width="12.5546875" customWidth="1"/>
    <col min="5" max="5" width="13.5546875" customWidth="1"/>
    <col min="6" max="6" width="9.109375" customWidth="1"/>
    <col min="7" max="26" width="8.6640625" customWidth="1"/>
  </cols>
  <sheetData>
    <row r="1" spans="1:5" ht="25.5" customHeight="1" x14ac:dyDescent="0.35">
      <c r="A1" s="292" t="s">
        <v>155</v>
      </c>
      <c r="B1" s="293"/>
      <c r="C1" s="293"/>
      <c r="D1" s="293"/>
      <c r="E1" s="294"/>
    </row>
    <row r="2" spans="1:5" ht="14.25" customHeight="1" x14ac:dyDescent="0.3">
      <c r="A2" s="156"/>
      <c r="B2" s="156"/>
      <c r="C2" s="156"/>
      <c r="D2" s="156"/>
      <c r="E2" s="156"/>
    </row>
    <row r="3" spans="1:5" ht="14.25" customHeight="1" x14ac:dyDescent="0.3">
      <c r="A3" s="157" t="s">
        <v>156</v>
      </c>
      <c r="B3" s="284">
        <f>'Budget Detail'!D4</f>
        <v>0</v>
      </c>
      <c r="C3" s="229"/>
      <c r="D3" s="229"/>
      <c r="E3" s="227"/>
    </row>
    <row r="4" spans="1:5" ht="14.25" customHeight="1" x14ac:dyDescent="0.3">
      <c r="A4" s="157" t="s">
        <v>157</v>
      </c>
      <c r="B4" s="284">
        <f>'Budget Detail'!D6</f>
        <v>0</v>
      </c>
      <c r="C4" s="229"/>
      <c r="D4" s="229"/>
      <c r="E4" s="227"/>
    </row>
    <row r="5" spans="1:5" ht="14.25" customHeight="1" x14ac:dyDescent="0.3">
      <c r="A5" s="157" t="s">
        <v>158</v>
      </c>
      <c r="B5" s="284">
        <f>'Budget Detail'!D5</f>
        <v>0</v>
      </c>
      <c r="C5" s="229"/>
      <c r="D5" s="229"/>
      <c r="E5" s="227"/>
    </row>
    <row r="6" spans="1:5" ht="14.25" customHeight="1" x14ac:dyDescent="0.3">
      <c r="A6" s="156"/>
      <c r="B6" s="156"/>
      <c r="C6" s="156"/>
      <c r="D6" s="156"/>
      <c r="E6" s="156"/>
    </row>
    <row r="7" spans="1:5" ht="14.25" customHeight="1" x14ac:dyDescent="0.3">
      <c r="A7" s="287" t="s">
        <v>159</v>
      </c>
      <c r="B7" s="229"/>
      <c r="C7" s="227"/>
      <c r="D7" s="287" t="s">
        <v>160</v>
      </c>
      <c r="E7" s="227"/>
    </row>
    <row r="8" spans="1:5" ht="14.25" customHeight="1" x14ac:dyDescent="0.3">
      <c r="A8" s="284" t="s">
        <v>161</v>
      </c>
      <c r="B8" s="227"/>
      <c r="C8" s="158" t="s">
        <v>162</v>
      </c>
      <c r="D8" s="158" t="s">
        <v>163</v>
      </c>
      <c r="E8" s="158" t="s">
        <v>164</v>
      </c>
    </row>
    <row r="9" spans="1:5" ht="14.25" customHeight="1" x14ac:dyDescent="0.3">
      <c r="A9" s="283" t="s">
        <v>165</v>
      </c>
      <c r="B9" s="227"/>
      <c r="C9" s="159">
        <f t="shared" ref="C9:C18" si="0">D9+E9</f>
        <v>0</v>
      </c>
      <c r="D9" s="160"/>
      <c r="E9" s="160"/>
    </row>
    <row r="10" spans="1:5" ht="14.25" customHeight="1" x14ac:dyDescent="0.3">
      <c r="A10" s="283" t="s">
        <v>165</v>
      </c>
      <c r="B10" s="227"/>
      <c r="C10" s="159">
        <f t="shared" si="0"/>
        <v>0</v>
      </c>
      <c r="D10" s="160"/>
      <c r="E10" s="160"/>
    </row>
    <row r="11" spans="1:5" ht="14.25" customHeight="1" x14ac:dyDescent="0.3">
      <c r="A11" s="283" t="s">
        <v>165</v>
      </c>
      <c r="B11" s="227"/>
      <c r="C11" s="159">
        <f t="shared" si="0"/>
        <v>0</v>
      </c>
      <c r="D11" s="160"/>
      <c r="E11" s="160"/>
    </row>
    <row r="12" spans="1:5" ht="14.25" customHeight="1" x14ac:dyDescent="0.3">
      <c r="A12" s="283"/>
      <c r="B12" s="227"/>
      <c r="C12" s="159">
        <f t="shared" si="0"/>
        <v>0</v>
      </c>
      <c r="D12" s="160"/>
      <c r="E12" s="160"/>
    </row>
    <row r="13" spans="1:5" ht="14.25" customHeight="1" x14ac:dyDescent="0.3">
      <c r="A13" s="283"/>
      <c r="B13" s="227"/>
      <c r="C13" s="159">
        <f t="shared" si="0"/>
        <v>0</v>
      </c>
      <c r="D13" s="160"/>
      <c r="E13" s="160"/>
    </row>
    <row r="14" spans="1:5" ht="14.25" customHeight="1" x14ac:dyDescent="0.3">
      <c r="A14" s="283" t="s">
        <v>165</v>
      </c>
      <c r="B14" s="227"/>
      <c r="C14" s="159">
        <f t="shared" si="0"/>
        <v>0</v>
      </c>
      <c r="D14" s="160"/>
      <c r="E14" s="160"/>
    </row>
    <row r="15" spans="1:5" ht="14.25" customHeight="1" x14ac:dyDescent="0.3">
      <c r="A15" s="283"/>
      <c r="B15" s="227"/>
      <c r="C15" s="159">
        <f t="shared" si="0"/>
        <v>0</v>
      </c>
      <c r="D15" s="160"/>
      <c r="E15" s="160"/>
    </row>
    <row r="16" spans="1:5" ht="14.25" customHeight="1" x14ac:dyDescent="0.3">
      <c r="A16" s="283"/>
      <c r="B16" s="227"/>
      <c r="C16" s="159">
        <f t="shared" si="0"/>
        <v>0</v>
      </c>
      <c r="D16" s="160"/>
      <c r="E16" s="160"/>
    </row>
    <row r="17" spans="1:5" ht="14.25" customHeight="1" x14ac:dyDescent="0.3">
      <c r="A17" s="283"/>
      <c r="B17" s="227"/>
      <c r="C17" s="159">
        <f t="shared" si="0"/>
        <v>0</v>
      </c>
      <c r="D17" s="160"/>
      <c r="E17" s="160"/>
    </row>
    <row r="18" spans="1:5" ht="14.25" customHeight="1" x14ac:dyDescent="0.3">
      <c r="A18" s="283"/>
      <c r="B18" s="227"/>
      <c r="C18" s="159">
        <f t="shared" si="0"/>
        <v>0</v>
      </c>
      <c r="D18" s="160"/>
      <c r="E18" s="160"/>
    </row>
    <row r="19" spans="1:5" ht="14.25" customHeight="1" x14ac:dyDescent="0.3">
      <c r="A19" s="286" t="s">
        <v>13</v>
      </c>
      <c r="B19" s="227"/>
      <c r="C19" s="159">
        <f t="shared" ref="C19:E19" si="1">SUM(C9:C18)</f>
        <v>0</v>
      </c>
      <c r="D19" s="159">
        <f t="shared" si="1"/>
        <v>0</v>
      </c>
      <c r="E19" s="159">
        <f t="shared" si="1"/>
        <v>0</v>
      </c>
    </row>
    <row r="20" spans="1:5" ht="14.25" customHeight="1" x14ac:dyDescent="0.3">
      <c r="A20" s="156"/>
      <c r="B20" s="156"/>
      <c r="C20" s="156"/>
      <c r="D20" s="156"/>
      <c r="E20" s="156"/>
    </row>
    <row r="21" spans="1:5" ht="14.25" customHeight="1" x14ac:dyDescent="0.3">
      <c r="A21" s="156"/>
      <c r="B21" s="156"/>
      <c r="C21" s="156"/>
      <c r="D21" s="156"/>
      <c r="E21" s="156"/>
    </row>
    <row r="22" spans="1:5" ht="14.25" customHeight="1" x14ac:dyDescent="0.3">
      <c r="A22" s="287" t="s">
        <v>166</v>
      </c>
      <c r="B22" s="229"/>
      <c r="C22" s="229"/>
      <c r="D22" s="229"/>
      <c r="E22" s="227"/>
    </row>
    <row r="23" spans="1:5" ht="14.25" customHeight="1" x14ac:dyDescent="0.3">
      <c r="A23" s="288"/>
      <c r="B23" s="289"/>
      <c r="C23" s="289"/>
      <c r="D23" s="289"/>
      <c r="E23" s="248"/>
    </row>
    <row r="24" spans="1:5" ht="14.25" customHeight="1" x14ac:dyDescent="0.3">
      <c r="A24" s="274"/>
      <c r="B24" s="267"/>
      <c r="C24" s="267"/>
      <c r="D24" s="267"/>
      <c r="E24" s="275"/>
    </row>
    <row r="25" spans="1:5" ht="78.75" customHeight="1" x14ac:dyDescent="0.3">
      <c r="A25" s="249"/>
      <c r="B25" s="290"/>
      <c r="C25" s="290"/>
      <c r="D25" s="290"/>
      <c r="E25" s="225"/>
    </row>
    <row r="26" spans="1:5" ht="14.25" customHeight="1" x14ac:dyDescent="0.3">
      <c r="A26" s="156"/>
      <c r="B26" s="156"/>
      <c r="C26" s="156"/>
      <c r="D26" s="156"/>
      <c r="E26" s="156"/>
    </row>
    <row r="27" spans="1:5" ht="14.25" customHeight="1" x14ac:dyDescent="0.3">
      <c r="A27" s="291" t="s">
        <v>167</v>
      </c>
      <c r="B27" s="231"/>
      <c r="C27" s="231"/>
      <c r="D27" s="231"/>
      <c r="E27" s="253"/>
    </row>
    <row r="28" spans="1:5" ht="14.25" customHeight="1" x14ac:dyDescent="0.3">
      <c r="A28" s="284" t="s">
        <v>168</v>
      </c>
      <c r="B28" s="229"/>
      <c r="C28" s="229"/>
      <c r="D28" s="229"/>
      <c r="E28" s="227"/>
    </row>
    <row r="29" spans="1:5" ht="14.25" customHeight="1" x14ac:dyDescent="0.3">
      <c r="A29" s="161" t="s">
        <v>103</v>
      </c>
      <c r="B29" s="284" t="s">
        <v>169</v>
      </c>
      <c r="C29" s="227"/>
      <c r="D29" s="284" t="s">
        <v>170</v>
      </c>
      <c r="E29" s="227"/>
    </row>
    <row r="30" spans="1:5" ht="32.25" customHeight="1" x14ac:dyDescent="0.3">
      <c r="A30" s="162" t="s">
        <v>165</v>
      </c>
      <c r="B30" s="285" t="s">
        <v>165</v>
      </c>
      <c r="C30" s="248"/>
      <c r="D30" s="285" t="s">
        <v>165</v>
      </c>
      <c r="E30" s="248"/>
    </row>
    <row r="31" spans="1:5" ht="32.25" customHeight="1" x14ac:dyDescent="0.3">
      <c r="A31" s="162" t="s">
        <v>171</v>
      </c>
      <c r="B31" s="249"/>
      <c r="C31" s="225"/>
      <c r="D31" s="249"/>
      <c r="E31" s="225"/>
    </row>
    <row r="32" spans="1:5" ht="14.25" customHeight="1" x14ac:dyDescent="0.3">
      <c r="A32" s="161" t="s">
        <v>172</v>
      </c>
      <c r="B32" s="284" t="s">
        <v>173</v>
      </c>
      <c r="C32" s="227"/>
      <c r="D32" s="284" t="s">
        <v>170</v>
      </c>
      <c r="E32" s="227"/>
    </row>
    <row r="33" spans="1:5" ht="32.25" customHeight="1" x14ac:dyDescent="0.3">
      <c r="A33" s="162" t="s">
        <v>165</v>
      </c>
      <c r="B33" s="283" t="s">
        <v>165</v>
      </c>
      <c r="C33" s="227"/>
      <c r="D33" s="283" t="s">
        <v>165</v>
      </c>
      <c r="E33" s="227"/>
    </row>
  </sheetData>
  <mergeCells count="30">
    <mergeCell ref="A1:E1"/>
    <mergeCell ref="B3:E3"/>
    <mergeCell ref="B4:E4"/>
    <mergeCell ref="B5:E5"/>
    <mergeCell ref="A7:C7"/>
    <mergeCell ref="D7:E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2:E22"/>
    <mergeCell ref="A23:E25"/>
    <mergeCell ref="A27:E27"/>
    <mergeCell ref="B33:C33"/>
    <mergeCell ref="D33:E33"/>
    <mergeCell ref="A28:E28"/>
    <mergeCell ref="B29:C29"/>
    <mergeCell ref="D29:E29"/>
    <mergeCell ref="B30:C31"/>
    <mergeCell ref="D30:E31"/>
    <mergeCell ref="B32:C32"/>
    <mergeCell ref="D32:E32"/>
  </mergeCells>
  <pageMargins left="0.5" right="0.5" top="0.75" bottom="0.5" header="0" footer="0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2"/>
  <sheetViews>
    <sheetView tabSelected="1" workbookViewId="0"/>
  </sheetViews>
  <sheetFormatPr defaultColWidth="14.44140625" defaultRowHeight="15" customHeight="1" x14ac:dyDescent="0.3"/>
  <cols>
    <col min="1" max="1" width="3.33203125" customWidth="1"/>
    <col min="2" max="2" width="55.44140625" customWidth="1"/>
    <col min="3" max="3" width="21.33203125" customWidth="1"/>
    <col min="4" max="4" width="19.44140625" customWidth="1"/>
    <col min="5" max="26" width="8.6640625" customWidth="1"/>
  </cols>
  <sheetData>
    <row r="1" spans="1:4" ht="24" customHeight="1" x14ac:dyDescent="0.3">
      <c r="A1" s="163"/>
      <c r="B1" s="298" t="s">
        <v>174</v>
      </c>
      <c r="C1" s="243"/>
      <c r="D1" s="244"/>
    </row>
    <row r="2" spans="1:4" ht="24.75" customHeight="1" x14ac:dyDescent="0.3">
      <c r="A2" s="299" t="s">
        <v>1</v>
      </c>
      <c r="B2" s="227"/>
      <c r="C2" s="300">
        <f>'Budget Detail'!D4</f>
        <v>0</v>
      </c>
      <c r="D2" s="301"/>
    </row>
    <row r="3" spans="1:4" ht="25.5" customHeight="1" x14ac:dyDescent="0.3">
      <c r="A3" s="302" t="s">
        <v>157</v>
      </c>
      <c r="B3" s="240"/>
      <c r="C3" s="303">
        <f>'Budget Detail'!D6</f>
        <v>0</v>
      </c>
      <c r="D3" s="304"/>
    </row>
    <row r="4" spans="1:4" ht="25.5" customHeight="1" x14ac:dyDescent="0.3">
      <c r="A4" s="187" t="s">
        <v>178</v>
      </c>
      <c r="B4" s="164"/>
      <c r="C4" s="296"/>
      <c r="D4" s="297"/>
    </row>
    <row r="5" spans="1:4" ht="26.25" customHeight="1" x14ac:dyDescent="0.3">
      <c r="A5" s="295" t="s">
        <v>175</v>
      </c>
      <c r="B5" s="227"/>
      <c r="C5" s="188" t="s">
        <v>176</v>
      </c>
      <c r="D5" s="188" t="s">
        <v>177</v>
      </c>
    </row>
    <row r="6" spans="1:4" ht="21.75" customHeight="1" x14ac:dyDescent="0.3">
      <c r="A6" s="165">
        <v>1</v>
      </c>
      <c r="B6" s="166"/>
      <c r="C6" s="166"/>
      <c r="D6" s="166"/>
    </row>
    <row r="7" spans="1:4" ht="21.75" customHeight="1" x14ac:dyDescent="0.3">
      <c r="A7" s="165">
        <v>2</v>
      </c>
      <c r="B7" s="166"/>
      <c r="C7" s="166"/>
      <c r="D7" s="166"/>
    </row>
    <row r="8" spans="1:4" ht="21.75" customHeight="1" x14ac:dyDescent="0.3">
      <c r="A8" s="165">
        <v>3</v>
      </c>
      <c r="B8" s="166"/>
      <c r="C8" s="166"/>
      <c r="D8" s="166"/>
    </row>
    <row r="9" spans="1:4" ht="21.75" customHeight="1" x14ac:dyDescent="0.3">
      <c r="A9" s="165">
        <v>4</v>
      </c>
      <c r="B9" s="166"/>
      <c r="C9" s="166"/>
      <c r="D9" s="166"/>
    </row>
    <row r="10" spans="1:4" ht="21.75" customHeight="1" x14ac:dyDescent="0.3">
      <c r="A10" s="165">
        <v>5</v>
      </c>
      <c r="B10" s="166"/>
      <c r="C10" s="166"/>
      <c r="D10" s="166"/>
    </row>
    <row r="11" spans="1:4" ht="21.75" customHeight="1" x14ac:dyDescent="0.3">
      <c r="A11" s="165">
        <v>6</v>
      </c>
      <c r="B11" s="166"/>
      <c r="C11" s="166"/>
      <c r="D11" s="166"/>
    </row>
    <row r="12" spans="1:4" ht="21.75" customHeight="1" x14ac:dyDescent="0.3">
      <c r="A12" s="165">
        <v>7</v>
      </c>
      <c r="B12" s="166"/>
      <c r="C12" s="166"/>
      <c r="D12" s="166"/>
    </row>
    <row r="13" spans="1:4" ht="21.75" customHeight="1" x14ac:dyDescent="0.3">
      <c r="A13" s="165">
        <v>8</v>
      </c>
      <c r="B13" s="166"/>
      <c r="C13" s="166"/>
      <c r="D13" s="166"/>
    </row>
    <row r="14" spans="1:4" ht="21.75" customHeight="1" x14ac:dyDescent="0.3">
      <c r="A14" s="165">
        <v>9</v>
      </c>
      <c r="B14" s="166"/>
      <c r="C14" s="166"/>
      <c r="D14" s="166"/>
    </row>
    <row r="15" spans="1:4" ht="21.75" customHeight="1" x14ac:dyDescent="0.3">
      <c r="A15" s="165">
        <v>10</v>
      </c>
      <c r="B15" s="166"/>
      <c r="C15" s="166"/>
      <c r="D15" s="166"/>
    </row>
    <row r="16" spans="1:4" ht="21.75" customHeight="1" x14ac:dyDescent="0.3">
      <c r="A16" s="165">
        <v>11</v>
      </c>
      <c r="B16" s="166"/>
      <c r="C16" s="166"/>
      <c r="D16" s="166"/>
    </row>
    <row r="17" spans="1:4" ht="21.75" customHeight="1" x14ac:dyDescent="0.3">
      <c r="A17" s="165">
        <v>12</v>
      </c>
      <c r="B17" s="166"/>
      <c r="C17" s="166"/>
      <c r="D17" s="166"/>
    </row>
    <row r="18" spans="1:4" ht="21.75" customHeight="1" x14ac:dyDescent="0.3">
      <c r="A18" s="165">
        <v>13</v>
      </c>
      <c r="B18" s="166"/>
      <c r="C18" s="166"/>
      <c r="D18" s="166"/>
    </row>
    <row r="19" spans="1:4" ht="21.75" customHeight="1" x14ac:dyDescent="0.3">
      <c r="A19" s="165">
        <v>14</v>
      </c>
      <c r="B19" s="166"/>
      <c r="C19" s="166"/>
      <c r="D19" s="166"/>
    </row>
    <row r="20" spans="1:4" ht="21.75" customHeight="1" x14ac:dyDescent="0.3">
      <c r="A20" s="165">
        <v>15</v>
      </c>
      <c r="B20" s="166"/>
      <c r="C20" s="166"/>
      <c r="D20" s="166"/>
    </row>
    <row r="21" spans="1:4" ht="21.75" customHeight="1" x14ac:dyDescent="0.3">
      <c r="A21" s="165">
        <v>16</v>
      </c>
      <c r="B21" s="166"/>
      <c r="C21" s="166"/>
      <c r="D21" s="166"/>
    </row>
    <row r="22" spans="1:4" ht="21.75" customHeight="1" x14ac:dyDescent="0.3">
      <c r="A22" s="165">
        <v>17</v>
      </c>
      <c r="B22" s="166"/>
      <c r="C22" s="166"/>
      <c r="D22" s="166"/>
    </row>
    <row r="23" spans="1:4" ht="21.75" customHeight="1" x14ac:dyDescent="0.3">
      <c r="A23" s="165">
        <v>18</v>
      </c>
      <c r="B23" s="166"/>
      <c r="C23" s="166"/>
      <c r="D23" s="166"/>
    </row>
    <row r="24" spans="1:4" ht="21.75" customHeight="1" x14ac:dyDescent="0.3">
      <c r="A24" s="165">
        <v>19</v>
      </c>
      <c r="B24" s="166"/>
      <c r="C24" s="166"/>
      <c r="D24" s="166"/>
    </row>
    <row r="25" spans="1:4" ht="21.75" customHeight="1" x14ac:dyDescent="0.3">
      <c r="A25" s="165">
        <v>20</v>
      </c>
      <c r="B25" s="166"/>
      <c r="C25" s="166"/>
      <c r="D25" s="166"/>
    </row>
    <row r="26" spans="1:4" ht="21.75" customHeight="1" x14ac:dyDescent="0.3">
      <c r="A26" s="165">
        <v>21</v>
      </c>
      <c r="B26" s="166"/>
      <c r="C26" s="166"/>
      <c r="D26" s="166"/>
    </row>
    <row r="27" spans="1:4" ht="21.75" customHeight="1" x14ac:dyDescent="0.3">
      <c r="A27" s="165">
        <v>22</v>
      </c>
      <c r="B27" s="166"/>
      <c r="C27" s="166"/>
      <c r="D27" s="166"/>
    </row>
    <row r="28" spans="1:4" ht="21.75" customHeight="1" x14ac:dyDescent="0.3">
      <c r="A28" s="165">
        <v>23</v>
      </c>
      <c r="B28" s="166"/>
      <c r="C28" s="166"/>
      <c r="D28" s="166"/>
    </row>
    <row r="29" spans="1:4" ht="21.75" customHeight="1" x14ac:dyDescent="0.3">
      <c r="A29" s="165">
        <v>24</v>
      </c>
      <c r="B29" s="166"/>
      <c r="C29" s="166"/>
      <c r="D29" s="166"/>
    </row>
    <row r="30" spans="1:4" ht="21.75" customHeight="1" x14ac:dyDescent="0.3">
      <c r="A30" s="165">
        <v>25</v>
      </c>
      <c r="B30" s="166"/>
      <c r="C30" s="166"/>
      <c r="D30" s="166"/>
    </row>
    <row r="31" spans="1:4" ht="16.5" customHeight="1" x14ac:dyDescent="0.3"/>
    <row r="32" spans="1:4" ht="12.75" customHeight="1" x14ac:dyDescent="0.3">
      <c r="A32" s="167" t="s">
        <v>179</v>
      </c>
      <c r="B32" s="167"/>
    </row>
  </sheetData>
  <mergeCells count="7">
    <mergeCell ref="A5:B5"/>
    <mergeCell ref="C4:D4"/>
    <mergeCell ref="B1:D1"/>
    <mergeCell ref="A2:B2"/>
    <mergeCell ref="C2:D2"/>
    <mergeCell ref="A3:B3"/>
    <mergeCell ref="C3:D3"/>
  </mergeCells>
  <pageMargins left="0.7" right="0.7" top="0.7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7"/>
  <sheetViews>
    <sheetView zoomScaleNormal="100" workbookViewId="0">
      <selection activeCell="B35" sqref="B35"/>
    </sheetView>
  </sheetViews>
  <sheetFormatPr defaultColWidth="14.44140625" defaultRowHeight="15" customHeight="1" x14ac:dyDescent="0.3"/>
  <cols>
    <col min="1" max="1" width="13.109375" customWidth="1"/>
    <col min="2" max="2" width="33.33203125" customWidth="1"/>
    <col min="3" max="3" width="17.88671875" customWidth="1"/>
    <col min="4" max="4" width="11.33203125" customWidth="1"/>
    <col min="5" max="5" width="17.88671875" customWidth="1"/>
    <col min="6" max="6" width="13.109375" customWidth="1"/>
    <col min="7" max="7" width="14.5546875" customWidth="1"/>
    <col min="8" max="8" width="18" customWidth="1"/>
    <col min="9" max="9" width="38.33203125" customWidth="1"/>
    <col min="10" max="10" width="16.6640625" customWidth="1"/>
    <col min="11" max="26" width="7" customWidth="1"/>
  </cols>
  <sheetData>
    <row r="1" spans="1:10" ht="17.399999999999999" x14ac:dyDescent="0.3">
      <c r="A1" s="305" t="s">
        <v>180</v>
      </c>
      <c r="B1" s="267"/>
      <c r="C1" s="267"/>
      <c r="D1" s="267"/>
      <c r="E1" s="267"/>
      <c r="F1" s="267"/>
      <c r="G1" s="267"/>
      <c r="H1" s="267"/>
      <c r="I1" s="267"/>
      <c r="J1" s="267"/>
    </row>
    <row r="2" spans="1:10" ht="11.25" customHeight="1" x14ac:dyDescent="0.3">
      <c r="A2" s="168"/>
      <c r="B2" s="168"/>
      <c r="C2" s="169"/>
      <c r="D2" s="169"/>
      <c r="E2" s="169"/>
      <c r="F2" s="169"/>
      <c r="G2" s="169"/>
      <c r="H2" s="169"/>
      <c r="I2" s="169"/>
      <c r="J2" s="169"/>
    </row>
    <row r="3" spans="1:10" ht="15" customHeight="1" x14ac:dyDescent="0.3">
      <c r="A3" s="170" t="s">
        <v>181</v>
      </c>
      <c r="B3" s="168"/>
      <c r="C3" s="306">
        <f>'Budget Detail'!D4</f>
        <v>0</v>
      </c>
      <c r="D3" s="290"/>
      <c r="E3" s="290"/>
      <c r="F3" s="170"/>
      <c r="G3" s="171"/>
      <c r="H3" s="171"/>
      <c r="I3" s="171"/>
      <c r="J3" s="172"/>
    </row>
    <row r="4" spans="1:10" ht="15" customHeight="1" x14ac:dyDescent="0.3">
      <c r="A4" s="170" t="s">
        <v>182</v>
      </c>
      <c r="B4" s="173"/>
      <c r="C4" s="307">
        <f>'Budget Detail'!D5</f>
        <v>0</v>
      </c>
      <c r="D4" s="229"/>
      <c r="E4" s="229"/>
      <c r="F4" s="170"/>
      <c r="G4" s="171"/>
      <c r="H4" s="171"/>
      <c r="I4" s="171"/>
      <c r="J4" s="172"/>
    </row>
    <row r="5" spans="1:10" ht="15" customHeight="1" x14ac:dyDescent="0.3">
      <c r="A5" s="170" t="s">
        <v>183</v>
      </c>
      <c r="B5" s="173"/>
      <c r="C5" s="308">
        <f>'Budget Summary'!J4</f>
        <v>0</v>
      </c>
      <c r="D5" s="290"/>
      <c r="E5" s="290"/>
      <c r="F5" s="170"/>
      <c r="G5" s="171"/>
      <c r="H5" s="171"/>
      <c r="I5" s="171"/>
      <c r="J5" s="172"/>
    </row>
    <row r="6" spans="1:10" ht="17.25" customHeight="1" x14ac:dyDescent="0.3">
      <c r="A6" s="174"/>
      <c r="B6" s="175"/>
      <c r="C6" s="176"/>
      <c r="D6" s="177"/>
      <c r="E6" s="178"/>
      <c r="F6" s="179"/>
      <c r="G6" s="175"/>
      <c r="H6" s="177"/>
      <c r="I6" s="175"/>
      <c r="J6" s="180"/>
    </row>
    <row r="7" spans="1:10" ht="36.75" customHeight="1" x14ac:dyDescent="0.3">
      <c r="A7" s="181" t="s">
        <v>184</v>
      </c>
      <c r="B7" s="182" t="s">
        <v>185</v>
      </c>
      <c r="C7" s="181" t="s">
        <v>186</v>
      </c>
      <c r="D7" s="183" t="s">
        <v>187</v>
      </c>
      <c r="E7" s="184" t="s">
        <v>188</v>
      </c>
      <c r="F7" s="182" t="s">
        <v>189</v>
      </c>
      <c r="G7" s="183" t="s">
        <v>190</v>
      </c>
      <c r="H7" s="182" t="s">
        <v>191</v>
      </c>
      <c r="I7" s="182" t="s">
        <v>192</v>
      </c>
      <c r="J7" s="185" t="s">
        <v>193</v>
      </c>
    </row>
    <row r="27" spans="1:1" ht="11.25" customHeight="1" x14ac:dyDescent="0.3">
      <c r="A27" s="186" t="s">
        <v>195</v>
      </c>
    </row>
  </sheetData>
  <mergeCells count="4">
    <mergeCell ref="A1:J1"/>
    <mergeCell ref="C3:E3"/>
    <mergeCell ref="C4:E4"/>
    <mergeCell ref="C5:E5"/>
  </mergeCells>
  <printOptions horizontalCentered="1"/>
  <pageMargins left="0.25" right="0.25" top="0.5" bottom="0.75" header="0" footer="0"/>
  <pageSetup paperSize="5" scale="99" fitToHeight="0" orientation="landscape" r:id="rId1"/>
  <headerFooter>
    <oddFooter>&amp;Rpg. &amp;P/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Budget Summary</vt:lpstr>
      <vt:lpstr>Budget Detail</vt:lpstr>
      <vt:lpstr>Sched of Personnel</vt:lpstr>
      <vt:lpstr>Spending Plan Wksheet</vt:lpstr>
      <vt:lpstr>Budget Narrative</vt:lpstr>
      <vt:lpstr>Leveraged Resources</vt:lpstr>
      <vt:lpstr>Salary Range Summary</vt:lpstr>
      <vt:lpstr>Inventory</vt:lpstr>
      <vt:lpstr>'Budget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CBondoc</dc:creator>
  <cp:lastModifiedBy>Heidi Roberts</cp:lastModifiedBy>
  <cp:lastPrinted>2024-06-17T21:45:19Z</cp:lastPrinted>
  <dcterms:created xsi:type="dcterms:W3CDTF">2005-01-07T16:52:00Z</dcterms:created>
  <dcterms:modified xsi:type="dcterms:W3CDTF">2024-10-09T00:38:34Z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0x01010042B52827B5E8DF409D2841525CB75D52</vt:lpwstr>
  </property>
</Properties>
</file>